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600" windowHeight="9240" tabRatio="942" firstSheet="3" activeTab="3"/>
  </bookViews>
  <sheets>
    <sheet name="TSheet" sheetId="1" state="veryHidden" r:id="rId1"/>
    <sheet name="SheetOrgReestr" sheetId="2" state="veryHidden" r:id="rId2"/>
    <sheet name="ObjReestrTemp" sheetId="3" state="veryHidden" r:id="rId3"/>
    <sheet name="Инструкция" sheetId="4" r:id="rId4"/>
    <sheet name="ГАЗ-ГК" sheetId="5" r:id="rId5"/>
    <sheet name="Проверка" sheetId="6" r:id="rId6"/>
    <sheet name="Перенос" sheetId="7" r:id="rId7"/>
    <sheet name="Инструкция. Перенос" sheetId="8" r:id="rId8"/>
  </sheets>
  <definedNames>
    <definedName name="_xlfn.IFERROR" hidden="1">#NAME?</definedName>
    <definedName name="CHECK_RNG">'Проверка'!$E$12:$G$13</definedName>
    <definedName name="ChTitArr">'TSheet'!$B$13:$B$15</definedName>
    <definedName name="COMPANY">'ГАЗ-ГК'!$F$5</definedName>
    <definedName name="DATE">'TSheet'!$C$6</definedName>
    <definedName name="FORMCODE">'TSheet'!$C$2</definedName>
    <definedName name="FORMID">'TSheet'!$C$1</definedName>
    <definedName name="FORMNAME">'TSheet'!$C$3</definedName>
    <definedName name="ID">'ГАЗ-ГК'!$A$1</definedName>
    <definedName name="LIC_TYPE">'SheetOrgReestr'!$L$2:$L$2</definedName>
    <definedName name="LIC_VID">'SheetOrgReestr'!$K$2:$K$2</definedName>
    <definedName name="LIST_NDPI">'SheetOrgReestr'!$Q$2:$R$26</definedName>
    <definedName name="LIST_ORG_REESTR">'SheetOrgReestr'!$A$2:$B$158</definedName>
    <definedName name="LIST_REESTR">'SheetOrgReestr'!$D$2:$D$2</definedName>
    <definedName name="LIST_REESTR_OBJ">'SheetOrgReestr'!$C$2</definedName>
    <definedName name="LIST_TNVD">'SheetOrgReestr'!$N$2:$O$222</definedName>
    <definedName name="MONTH">'ГАЗ-ГК'!$J$5</definedName>
    <definedName name="NDPI_CODE">'SheetOrgReestr'!$Q$2:$Q$26</definedName>
    <definedName name="NSI_FIELD">'SheetOrgReestr'!$J$2:$J$2</definedName>
    <definedName name="NSI_NEDRO">'SheetOrgReestr'!$H$2:$H$2</definedName>
    <definedName name="NSI_OPER">'SheetOrgReestr'!$I$2:$I$2</definedName>
    <definedName name="OBJ_IND">'ГАЗ-ГК'!$A$15:$A$16</definedName>
    <definedName name="OBJ_REESTR_TEMP_LIST">'ObjReestrTemp'!$A$2:$A$2</definedName>
    <definedName name="ORG_REESTR_TEMP_LIST">'ObjReestrTemp'!$B$2:$C$2</definedName>
    <definedName name="PCOMPANY">'TSheet'!$C$5</definedName>
    <definedName name="SCOPE_1">'ГАЗ-ГК'!$E$11:$Y$16</definedName>
    <definedName name="ShChkRng">'TSheet'!$F$2:$F$7</definedName>
    <definedName name="TNVD_CODE">'SheetOrgReestr'!$N$2:$N$222</definedName>
    <definedName name="VERSION">'TSheet'!$C$4</definedName>
    <definedName name="YEAR">'ГАЗ-ГК'!$L$5</definedName>
    <definedName name="Годы">'TSheet'!$J$2:$J$13</definedName>
    <definedName name="EXTRACT" localSheetId="1">'SheetOrgReestr'!#REF!</definedName>
    <definedName name="EXTRACT" localSheetId="4">'ГАЗ-ГК'!$E$1</definedName>
    <definedName name="Месяцы">'TSheet'!$I$2:$I$13</definedName>
    <definedName name="_xlnm.Print_Area" localSheetId="4">'ГАЗ-ГК'!$D$4:$Z$17</definedName>
    <definedName name="_xlnm.Print_Area" localSheetId="3">'Инструкция'!$D$4:$H$33</definedName>
  </definedNames>
  <calcPr fullCalcOnLoad="1"/>
</workbook>
</file>

<file path=xl/sharedStrings.xml><?xml version="1.0" encoding="utf-8"?>
<sst xmlns="http://schemas.openxmlformats.org/spreadsheetml/2006/main" count="731" uniqueCount="647">
  <si>
    <t>FORMCODE</t>
  </si>
  <si>
    <t>VERSION</t>
  </si>
  <si>
    <t>ЛИСТ</t>
  </si>
  <si>
    <t>Наименование организации</t>
  </si>
  <si>
    <t>ОРГАНИЗАЦИЯ</t>
  </si>
  <si>
    <t>ID</t>
  </si>
  <si>
    <t>Проверка</t>
  </si>
  <si>
    <t>Результаты проверки</t>
  </si>
  <si>
    <t>Адрес</t>
  </si>
  <si>
    <t>Описание ошибки</t>
  </si>
  <si>
    <t>Статус</t>
  </si>
  <si>
    <t>FORMNAME</t>
  </si>
  <si>
    <t>COMPANY</t>
  </si>
  <si>
    <t>FORMID</t>
  </si>
  <si>
    <t>TSheet</t>
  </si>
  <si>
    <t>SheetOrgReestr</t>
  </si>
  <si>
    <t>Инструкция</t>
  </si>
  <si>
    <t>Видимость</t>
  </si>
  <si>
    <t>Наименование</t>
  </si>
  <si>
    <t>Лист</t>
  </si>
  <si>
    <t>Диапазон</t>
  </si>
  <si>
    <t>Дата</t>
  </si>
  <si>
    <t>DATE</t>
  </si>
  <si>
    <t>добавить</t>
  </si>
  <si>
    <t>Недропользователь/Оператор месторождения</t>
  </si>
  <si>
    <t>ИНН Недропользователя/Оператора</t>
  </si>
  <si>
    <t>Наименование месторождения</t>
  </si>
  <si>
    <t>лицензия на право пользования недрами</t>
  </si>
  <si>
    <t>Код основания льгот по НДПИ (при наличии)</t>
  </si>
  <si>
    <t>Предельные условия льгот по НДПИ</t>
  </si>
  <si>
    <t>Код ТН ВЭД ТС льготной ставки по таможенной пошлине (при наличии)</t>
  </si>
  <si>
    <t>Величина льготной ставки по таможенной пошлине в %</t>
  </si>
  <si>
    <t>Примечание</t>
  </si>
  <si>
    <t>Номер</t>
  </si>
  <si>
    <t>Тип</t>
  </si>
  <si>
    <t>дата государственной регистрации</t>
  </si>
  <si>
    <t>дата окончания</t>
  </si>
  <si>
    <t>Месяцы</t>
  </si>
  <si>
    <t>Годы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</si>
  <si>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</si>
  <si>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</si>
  <si>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</si>
  <si>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</si>
  <si>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</si>
  <si>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</si>
  <si>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</si>
  <si>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</si>
  <si>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</si>
  <si>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</si>
  <si>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</si>
  <si>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</si>
  <si>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MONTH</t>
  </si>
  <si>
    <t>YEAR</t>
  </si>
  <si>
    <t>Месяц</t>
  </si>
  <si>
    <t>Год</t>
  </si>
  <si>
    <t>Наименование отчитывающейся организации:</t>
  </si>
  <si>
    <t>Отчетный период:</t>
  </si>
  <si>
    <t>выбрать организацию</t>
  </si>
  <si>
    <t>ИНСТРУКЦИЯ ПО ЗАПОЛНЕНИЮ ФОРМЫ СБОРА ДАННЫХ</t>
  </si>
  <si>
    <t>загрузить справочники</t>
  </si>
  <si>
    <t>V</t>
  </si>
  <si>
    <t>ОБЪЕКТЫ ДОБЫЧИ</t>
  </si>
  <si>
    <t>Недропользователь</t>
  </si>
  <si>
    <t>Оператор</t>
  </si>
  <si>
    <t>Месторождение</t>
  </si>
  <si>
    <t>Добыча природного газа с начала разработки (млн.куб.м)</t>
  </si>
  <si>
    <t>Добыча природного газа c начала года (млн.куб.м)</t>
  </si>
  <si>
    <t>Добыча природного газа за отчётный месяц (млн.куб.м)</t>
  </si>
  <si>
    <t>Добыча газового конденсата с начала разработки (тыс.т)</t>
  </si>
  <si>
    <t>Добыча газового конденсата   c начала  года (тыс.т)</t>
  </si>
  <si>
    <t>Добыча газового конденсата   за отчётный месяц (тыс.т)</t>
  </si>
  <si>
    <t>GAS</t>
  </si>
  <si>
    <t>Сведения о добыче природного газа и конденсата</t>
  </si>
  <si>
    <t>ГАЗ-ГК</t>
  </si>
  <si>
    <t>F5</t>
  </si>
  <si>
    <t>ObjReestrTemp</t>
  </si>
  <si>
    <t>ЗАО "ГЕОТРАНСГАЗ"</t>
  </si>
  <si>
    <t>ЗАО "Нефтяная компания Дулисьма"</t>
  </si>
  <si>
    <t>ЗАО "Нортгаз"</t>
  </si>
  <si>
    <t>ЗАО "Печорнефтегазпром"</t>
  </si>
  <si>
    <t>ЗАО "Предприятие Кара Алтын"</t>
  </si>
  <si>
    <t>ЗАО "Пургаз"</t>
  </si>
  <si>
    <t>ЗАО "РОСПАН ИНТЕРНЕШНЛ"</t>
  </si>
  <si>
    <t>ЗАО "Саратов-Бурение"</t>
  </si>
  <si>
    <t>ЗАО "Саратовнефтедобыча"</t>
  </si>
  <si>
    <t>ЗАО "Тиман-Печора Эксплорэйшн"</t>
  </si>
  <si>
    <t>ЗАО "Ямалтэк"</t>
  </si>
  <si>
    <t>ЗАО НК "Калмпетрол"</t>
  </si>
  <si>
    <t>ЗАО Селенгушнефть</t>
  </si>
  <si>
    <t>НК "Сахалин Энерджи Инвестмент Компани Лтд"</t>
  </si>
  <si>
    <t>ОАО "АЛРОСА-Газ"</t>
  </si>
  <si>
    <t>ОАО "АРКТИКГАЗ"</t>
  </si>
  <si>
    <t>ОАО "Братскэкогаз"</t>
  </si>
  <si>
    <t>ОАО "Газпром нефть"</t>
  </si>
  <si>
    <t>ОАО "ГН-ННГ"</t>
  </si>
  <si>
    <t>ОАО "Дагнефтегаз"</t>
  </si>
  <si>
    <t>ОАО "Илекнефть"</t>
  </si>
  <si>
    <t>ОАО "Комнедра"</t>
  </si>
  <si>
    <t>ОАО "ЛУКОЙЛ"</t>
  </si>
  <si>
    <t>ОАО "Негуснефть"</t>
  </si>
  <si>
    <t>ОАО "Нефтьинвест"</t>
  </si>
  <si>
    <t>ОАО "Оренбургнефть"</t>
  </si>
  <si>
    <t>ОАО "Русско-Реченское"</t>
  </si>
  <si>
    <t>ОАО "Саратовнефтегаз"</t>
  </si>
  <si>
    <t>ОАО "Сахатранснефтегаз"</t>
  </si>
  <si>
    <t>ОАО "Сургутнефтегаз"</t>
  </si>
  <si>
    <t>ОАО "Татнефть"</t>
  </si>
  <si>
    <t>ОАО "Тевризнефтегаз"</t>
  </si>
  <si>
    <t>ОАО "ТНК-Нижневартовск"</t>
  </si>
  <si>
    <t>ОАО "Томскгазпром"</t>
  </si>
  <si>
    <t>ОАО "УралОйл"</t>
  </si>
  <si>
    <t>ОАО "Ямал СПГ"</t>
  </si>
  <si>
    <t>ОАО НК "РуссНефть"</t>
  </si>
  <si>
    <t>ОАО Самотлорнефтегаз</t>
  </si>
  <si>
    <t>ООО "Арчинское"</t>
  </si>
  <si>
    <t>ООО "Белые Ночи"</t>
  </si>
  <si>
    <t>ООО "Верхнеомринская нефть"</t>
  </si>
  <si>
    <t>ООО "Газпром добыча Краснодар"</t>
  </si>
  <si>
    <t>ООО "Газпром добыча Оренбург"</t>
  </si>
  <si>
    <t>ООО "Газпром переработка"</t>
  </si>
  <si>
    <t>ООО "Газпром трансгаз Югорск"</t>
  </si>
  <si>
    <t>ООО "Енисей"</t>
  </si>
  <si>
    <t>ООО "Жиант"</t>
  </si>
  <si>
    <t>ООО "ЗАПОЛЯРНЕФТЬ"</t>
  </si>
  <si>
    <t>ООО "ИНК-НГГ"</t>
  </si>
  <si>
    <t>ООО "Иркутская нефтяная компания"</t>
  </si>
  <si>
    <t>ООО "Кынско-Часельское нефтегаз"</t>
  </si>
  <si>
    <t>ООО "Ленск-Газ"</t>
  </si>
  <si>
    <t>ООО "ЛУКОЙЛ-Западная Сибирь"</t>
  </si>
  <si>
    <t>ООО "ЛУКОЙЛ-Нижневолжскнефть"</t>
  </si>
  <si>
    <t>ООО "ЛУКОЙЛ-ПЕРМЬ"</t>
  </si>
  <si>
    <t>ООО "МНКТ"</t>
  </si>
  <si>
    <t>ООО "Нижнеомринская нефть"</t>
  </si>
  <si>
    <t>ООО "НОВАТЭК-ТАРКОСАЛЕНЕФТЕГАЗ"</t>
  </si>
  <si>
    <t>ООО "НОВАТЭК-ЮРХАРОВНЕФТЕГАЗ"</t>
  </si>
  <si>
    <t>ООО "Прикаспийская Газовая Компания"</t>
  </si>
  <si>
    <t>ООО "Пурнефть"</t>
  </si>
  <si>
    <t>ООО "РедОйл"</t>
  </si>
  <si>
    <t>ООО "Севернефть - Уренгой"</t>
  </si>
  <si>
    <t>ООО "Северо-Варьеганское"</t>
  </si>
  <si>
    <t>ООО "Сибнефть-Чукотка"</t>
  </si>
  <si>
    <t>ООО "СН-Газдобыча"</t>
  </si>
  <si>
    <t>ООО "Соболиное"</t>
  </si>
  <si>
    <t>ООО "Таас-Юрях Нефтегазодобыча"</t>
  </si>
  <si>
    <t>ООО "ТАКС"</t>
  </si>
  <si>
    <t>ООО "Татнефть-Северный"</t>
  </si>
  <si>
    <t>ООО "ТНГК-Развитие"</t>
  </si>
  <si>
    <t>ООО "Томская нефть"</t>
  </si>
  <si>
    <t>ООО "Уренгойская газовая компания"</t>
  </si>
  <si>
    <t>ООО "Южгазэнерджи"</t>
  </si>
  <si>
    <t>ООО "Янгпур"</t>
  </si>
  <si>
    <t>ООО СП "Волгодеминойл"</t>
  </si>
  <si>
    <t>ТПП "Волгограднефтегаз"</t>
  </si>
  <si>
    <t>ТПП "Когалымнефтегаз"</t>
  </si>
  <si>
    <t>ТПП "РИТЭККогалымнефть"</t>
  </si>
  <si>
    <t>ТПП "Ямалнефтегаз"</t>
  </si>
  <si>
    <t>ФИЛИАЛА "МУРАВЛЕНКОВСКНЕФТЬ" ОАО "ГАЗПРОМНЕФТЬ-ННГ"</t>
  </si>
  <si>
    <t>Эксон Нефтегаз Лимитед</t>
  </si>
  <si>
    <t>ОАО "РИТЭК"</t>
  </si>
  <si>
    <t>ООО "Чумпасснефтедобыча"</t>
  </si>
  <si>
    <t>Уголь каменный; брикеты, окатыши и аналогичные виды твердого топлива, полученные из каменного угля:</t>
  </si>
  <si>
    <t>2701 10</t>
  </si>
  <si>
    <t>– уголь каменный, пылевидный или непылевидный, но не агломерированный:</t>
  </si>
  <si>
    <t>2701 11</t>
  </si>
  <si>
    <t>– – антрацит:</t>
  </si>
  <si>
    <t>2701 11 100 0</t>
  </si>
  <si>
    <t>– – – с предельным выходом летучих веществ (в пересчете на сухую беззольную основу) не более 10 мас.%</t>
  </si>
  <si>
    <t>2701 11 900 0</t>
  </si>
  <si>
    <t>– – – прочий</t>
  </si>
  <si>
    <t>2701 12</t>
  </si>
  <si>
    <t>– – уголь битуминозный:</t>
  </si>
  <si>
    <t>2701 12 100 0</t>
  </si>
  <si>
    <t>– – – уголь коксующийся</t>
  </si>
  <si>
    <t>2701 12 900 0</t>
  </si>
  <si>
    <t>2701 19 000 0</t>
  </si>
  <si>
    <t>– – уголь прочий</t>
  </si>
  <si>
    <t>2701 20 000 0</t>
  </si>
  <si>
    <t>– брикеты, окатыши и аналогичные виды твердого топлива, полученные из каменного угля</t>
  </si>
  <si>
    <t>Лигнит, или бурый уголь, агломерированный или неагломерированный, кроме гагата:</t>
  </si>
  <si>
    <t>2702 10 000 0</t>
  </si>
  <si>
    <t>– лигнит, или бурый уголь, пылевидный или непылевидный, но не агломерированный</t>
  </si>
  <si>
    <t>2702 20 000 0</t>
  </si>
  <si>
    <t>– лигнит, или бурый уголь, агломерированный</t>
  </si>
  <si>
    <t>2703 00 000 0</t>
  </si>
  <si>
    <t>Торф (включая торфяную крошку), агломерированный или неагломерированный</t>
  </si>
  <si>
    <t>2704 00</t>
  </si>
  <si>
    <t>Кокс и полукокс из каменного угля, лигнита или торфа, агломерированные или неагломерированные; уголь ретортный:</t>
  </si>
  <si>
    <t>2704 00 10</t>
  </si>
  <si>
    <t>– кокс и полукокс из каменного угля:</t>
  </si>
  <si>
    <t>2704 00 110 0</t>
  </si>
  <si>
    <t>– – для производства электродов</t>
  </si>
  <si>
    <t>2704 00 190 0</t>
  </si>
  <si>
    <t>– – прочие</t>
  </si>
  <si>
    <t>2704 00 300 0</t>
  </si>
  <si>
    <t>– кокс и полукокс из лигнита</t>
  </si>
  <si>
    <t>2704 00 900 0</t>
  </si>
  <si>
    <t>– прочие</t>
  </si>
  <si>
    <t>2705 00 000 0</t>
  </si>
  <si>
    <t>Газ каменноугольный, водяной, генераторный и аналогичные газы, кроме нефтяных газов и других газообразных углеводородов</t>
  </si>
  <si>
    <t>2706 00 000 0</t>
  </si>
  <si>
    <t>Смолы каменноугольные, буроугольные, торфяные и прочие минеральные смолы, обезвоженные или необезвоженные, частично ректифицированные или неректифицированные, включая "восстановленные" смолы</t>
  </si>
  <si>
    <t>Масла и другие продукты высокотемпературной перегонки каменноугольной смолы; аналогичные продукты, в которых масса ароматических составных частей превышает массу неароматических:</t>
  </si>
  <si>
    <t>2707 10</t>
  </si>
  <si>
    <t>– бензол:</t>
  </si>
  <si>
    <t>2707 10 100 0</t>
  </si>
  <si>
    <t>– – для использования в качестве топлива</t>
  </si>
  <si>
    <t>2707 10 900 0</t>
  </si>
  <si>
    <t>– – для прочих целей</t>
  </si>
  <si>
    <t>2707 20</t>
  </si>
  <si>
    <t>– толуол:</t>
  </si>
  <si>
    <t>2707 20 100 0</t>
  </si>
  <si>
    <t>2707 20 900 0</t>
  </si>
  <si>
    <t>2707 30</t>
  </si>
  <si>
    <t>– ксилол:</t>
  </si>
  <si>
    <t>2707 30 100 0</t>
  </si>
  <si>
    <t>2707 30 900 0</t>
  </si>
  <si>
    <t>2707 40 000 0</t>
  </si>
  <si>
    <t>– нафталин</t>
  </si>
  <si>
    <t>2707 50</t>
  </si>
  <si>
    <t>– смеси ароматических углеводородов прочие, 65 об.% которых или более (включая потери) перегоняется при температуре 250 єС по методу ASTM D 86:</t>
  </si>
  <si>
    <t>2707 50 100 0</t>
  </si>
  <si>
    <t>2707 50 900 0</t>
  </si>
  <si>
    <t>2707 90</t>
  </si>
  <si>
    <t>– прочие:</t>
  </si>
  <si>
    <t>2707 91 000 0</t>
  </si>
  <si>
    <t>– – масла креозотовые</t>
  </si>
  <si>
    <t>2707 99</t>
  </si>
  <si>
    <t>– – прочие:</t>
  </si>
  <si>
    <t>707 99 10</t>
  </si>
  <si>
    <t>– – – неочищенные масла:</t>
  </si>
  <si>
    <t>2707 99 110 0</t>
  </si>
  <si>
    <t>– – – – неочищенные легкие масла, 90 об.% которых или более перегоняется при температуре до 200 єС</t>
  </si>
  <si>
    <t>2707 99 190 0</t>
  </si>
  <si>
    <t>– – – – прочие</t>
  </si>
  <si>
    <t>2707 99 300 0</t>
  </si>
  <si>
    <t>– – – осерненные легкие масла</t>
  </si>
  <si>
    <t>2707 99 500 0</t>
  </si>
  <si>
    <t>– – – основные продукты</t>
  </si>
  <si>
    <t>2707 99 700 0</t>
  </si>
  <si>
    <t>– – – антрацен</t>
  </si>
  <si>
    <t>2707 99 800 0</t>
  </si>
  <si>
    <t>– – – фенолы</t>
  </si>
  <si>
    <t>2707 99 90</t>
  </si>
  <si>
    <t>– – – прочие:</t>
  </si>
  <si>
    <t>2707 99 910 0</t>
  </si>
  <si>
    <t>– – – – для получения продуктов товарной позиции 2803</t>
  </si>
  <si>
    <t>2707 99 990 0</t>
  </si>
  <si>
    <t>Пек и кокс пековый, полученные из каменноугольной смолы или прочих минеральных смол:</t>
  </si>
  <si>
    <t>2708 10 000 0</t>
  </si>
  <si>
    <t>– пек</t>
  </si>
  <si>
    <t>2708 20 000</t>
  </si>
  <si>
    <t>– кокс пековый:</t>
  </si>
  <si>
    <t>2708 20 000 1</t>
  </si>
  <si>
    <t>– – игольчатый</t>
  </si>
  <si>
    <t>2708 20 000 9</t>
  </si>
  <si>
    <t>– – прочий</t>
  </si>
  <si>
    <t>2709 00</t>
  </si>
  <si>
    <t>Нефть сырая и нефтепродукты сырые, полученные из битуминозных пород:</t>
  </si>
  <si>
    <t>2709 00 100</t>
  </si>
  <si>
    <t>– газовый конденсат природный:</t>
  </si>
  <si>
    <t>2709 00 100 1</t>
  </si>
  <si>
    <t>– – газовый конденсат стабильный плотностью при 20 єС не менее 650 кг/м3, но не более 850 кг/м3 и с содержанием серы не более 1,0 мас.%9)</t>
  </si>
  <si>
    <t>2709 00 100 9</t>
  </si>
  <si>
    <t>2709 00 900</t>
  </si>
  <si>
    <t>2709 00 900 1</t>
  </si>
  <si>
    <t>– – нефть сырая плотностью при 20 єС не менее 906 кг/м3, но не более 967 кг/м3 и с содержанием серы не менее 1,98 мас.%, но не более 2,34 мас.%8)</t>
  </si>
  <si>
    <t>2709 00 900 2</t>
  </si>
  <si>
    <t>– – нефть сырая плотностью при 20 єС не менее 694,7 кг/м3, но не более 980 кг/м3 и с содержанием серы не менее 0,04 мас.%, но не более 5 мас.%10)</t>
  </si>
  <si>
    <t>2709 00 900 3</t>
  </si>
  <si>
    <t>– – нефть сырая плотностью при 20 єС не менее 694,7 кг/м3, но не более 887,6 кг/м3 и с содержанием серы не менее 0,04 мас.%, но не более 1,5 мас.%8)</t>
  </si>
  <si>
    <t>2709 00 90</t>
  </si>
  <si>
    <t>2709 00 900 4</t>
  </si>
  <si>
    <t>– – – нефть сырая плотностью при 20 єС не менее 750 кг/м3, но не более 900 кг/м3 и с содержанием парафина не менее 4 мас.%8)</t>
  </si>
  <si>
    <t>2709 00 900 9</t>
  </si>
  <si>
    <t>– – – прочие</t>
  </si>
  <si>
    <t>Нефть и нефтепродукты, полученные из битуминозных пород, кроме сырых; продукты, в другом месте не поименованные или не включенные, содержащие 70 мас.% или более нефти или нефтепродуктов, полученных из битуминозных пород, причем эти нефтепродукты являются основными составляющими продуктов; отработанные нефтепродукты:</t>
  </si>
  <si>
    <t>2710 10</t>
  </si>
  <si>
    <t>– нефть и нефтепродукты (кроме сырых), полученные из битуминозных пород, и продукты, в другом месте не поименованные или не включенные, содержащие 70 мас.% или более нефти или нефтепродуктов, полученных из битуминозных пород, причем эти нефтепродукты являются основными составляющими продуктов, за исключением содержащих биодизель и отработанных нефтепродуктов:</t>
  </si>
  <si>
    <t>2710 12</t>
  </si>
  <si>
    <t>– – легкие дистилляты и продукты:</t>
  </si>
  <si>
    <t>2710 12 110 0</t>
  </si>
  <si>
    <t>– – – для специфических процессов переработки</t>
  </si>
  <si>
    <t>2710 12 150 0</t>
  </si>
  <si>
    <t>– – – для химических превращений в процессах, кроме указанных в подсубпозиции 2710 12 110 0</t>
  </si>
  <si>
    <t>2710 12 20</t>
  </si>
  <si>
    <t>– – – для прочих целей:</t>
  </si>
  <si>
    <t>2710 12 200</t>
  </si>
  <si>
    <t>– – – – специальные бензины:</t>
  </si>
  <si>
    <t>2710 12 210 0</t>
  </si>
  <si>
    <t>– – – – – уайт–спирит</t>
  </si>
  <si>
    <t>2710 12 250</t>
  </si>
  <si>
    <t>– – – – – прочие:</t>
  </si>
  <si>
    <t>2710 12 250 1</t>
  </si>
  <si>
    <t>– – – – – – с содержанием н-гексана не менее 55 мас.%, но не более  80 мас.%, температурой начала кипения не менее 64°С и температурой окончания кипения не более 70°С</t>
  </si>
  <si>
    <t>2710 12 250 9</t>
  </si>
  <si>
    <t>– – – – – – прочие:</t>
  </si>
  <si>
    <t>2710 12 300</t>
  </si>
  <si>
    <t>– – – – прочие:</t>
  </si>
  <si>
    <t>– – – – – бензины моторные:</t>
  </si>
  <si>
    <t>– – – – – – бензины авиационные</t>
  </si>
  <si>
    <t>– – – – – – прочие, с содержанием свинца:</t>
  </si>
  <si>
    <t>– – – – – – – не более 0,013 г/л:</t>
  </si>
  <si>
    <t>2710 12 410 0</t>
  </si>
  <si>
    <t>– – – – – – – – с октановым числом менее 95 (по исследовательскому методу)</t>
  </si>
  <si>
    <t>2710 12 450 0</t>
  </si>
  <si>
    <t>– – – – – – – – с октановым числом 95 или более, но менее 98 (по исследовательскому методу)</t>
  </si>
  <si>
    <t>2710 12 490 0</t>
  </si>
  <si>
    <t>– – – – – – – – с октановым числом 98 или более (по исследовательскому методу)</t>
  </si>
  <si>
    <t>– – – – – – – более 0,013 г/л:</t>
  </si>
  <si>
    <t>2710 12 510 0</t>
  </si>
  <si>
    <t>– – – – – – – – с октановым числом менее 98 (по исследовательскому методу)</t>
  </si>
  <si>
    <t>2710 12 590 0</t>
  </si>
  <si>
    <t>2710 12 700 0</t>
  </si>
  <si>
    <t>– – – – – топливо бензиновое для реактивных двигателей</t>
  </si>
  <si>
    <t>2710 12 900</t>
  </si>
  <si>
    <t>– – – – – легкие дистилляты прочие:</t>
  </si>
  <si>
    <t>2710 12 900 1</t>
  </si>
  <si>
    <t>– – – – – – тримеры и тетрамеры пропилена</t>
  </si>
  <si>
    <t>2710 12 900 9</t>
  </si>
  <si>
    <t>– – – – – – прочие</t>
  </si>
  <si>
    <t>2710 19</t>
  </si>
  <si>
    <t>– – – средние дистилляты:</t>
  </si>
  <si>
    <t>2710 19 110 0</t>
  </si>
  <si>
    <t>– – – – для специфических процессов переработки</t>
  </si>
  <si>
    <t>2710 19 150 0</t>
  </si>
  <si>
    <t>– – – – для химических превращений в процессах, кроме указанных в подсубпозиции 2710 19 110 0</t>
  </si>
  <si>
    <t>– – – – для прочих целей:</t>
  </si>
  <si>
    <t>– – – – – керосин:</t>
  </si>
  <si>
    <t>2710 19 210 0</t>
  </si>
  <si>
    <t>– – – – – – топливо для реактивных двигателей</t>
  </si>
  <si>
    <t>2710 19 250 0</t>
  </si>
  <si>
    <t>– – – – – – прочий</t>
  </si>
  <si>
    <t>2710 19 290 0</t>
  </si>
  <si>
    <t>– – – – – прочие</t>
  </si>
  <si>
    <t>– – – тяжелые дистилляты:</t>
  </si>
  <si>
    <t>– – – – газойли:</t>
  </si>
  <si>
    <t>2710 19 310 0</t>
  </si>
  <si>
    <t>– – – – – для специфических процессов переработки</t>
  </si>
  <si>
    <t>2710 19 350 0</t>
  </si>
  <si>
    <t>– – – – – для химических превращений в процессах, кроме указанных в подсубпозиции 2710 19 310 0</t>
  </si>
  <si>
    <t>– – – – – для прочих целей:</t>
  </si>
  <si>
    <t>2710 19 420 0</t>
  </si>
  <si>
    <t>– – – – – – с содержанием серы не более 0,05 мас.%</t>
  </si>
  <si>
    <t>2710 19 460 0</t>
  </si>
  <si>
    <t>– – – – – – с содержанием серы более 0,05 мас.%, но не более 0,2 мас.%</t>
  </si>
  <si>
    <t>2710 19 480 0</t>
  </si>
  <si>
    <t>– – – – – – с содержанием серы более 0,2 мас.%</t>
  </si>
  <si>
    <t>– – – – топлива жидкие:</t>
  </si>
  <si>
    <t>2710 19 510</t>
  </si>
  <si>
    <t>– – – – – для специфических процессов переработки:</t>
  </si>
  <si>
    <t>2710 19 510 1</t>
  </si>
  <si>
    <t>– – – – – – мазуты</t>
  </si>
  <si>
    <t>2710 19 510 9</t>
  </si>
  <si>
    <t>2710 19 550</t>
  </si>
  <si>
    <t>– – – – – для химических превращений в процессах, кроме указанных в подсубпозиции 2710 19 510:</t>
  </si>
  <si>
    <t>2710 19 550 1</t>
  </si>
  <si>
    <t>2710 19 550 9</t>
  </si>
  <si>
    <t>2710 19 620</t>
  </si>
  <si>
    <t>– – – – – – с содержанием серы не более 1 мас.%:</t>
  </si>
  <si>
    <t>2710 19 620 1</t>
  </si>
  <si>
    <t>– – – – – – – мазуты</t>
  </si>
  <si>
    <t>2710 19 620 9</t>
  </si>
  <si>
    <t>– – – – – – – прочие</t>
  </si>
  <si>
    <t>2710 19 640</t>
  </si>
  <si>
    <t>– – – – – – с содержанием серы более 1 мас.%, но не более 2 мас.%:</t>
  </si>
  <si>
    <t>2710 19 640 1</t>
  </si>
  <si>
    <t>2710 19 640 9</t>
  </si>
  <si>
    <t>2710 19 660</t>
  </si>
  <si>
    <t>– – – – – – с содержанием серы более 2 мас.%, но не более 2,8 мас.%:</t>
  </si>
  <si>
    <t>2710 19 660 1</t>
  </si>
  <si>
    <t>2710 19 660 9</t>
  </si>
  <si>
    <t>2710 19 680</t>
  </si>
  <si>
    <t>– – – – – – с содержанием серы более 2,8 мас.%:</t>
  </si>
  <si>
    <t>2710 19 680 1</t>
  </si>
  <si>
    <t>2710 19 680 9</t>
  </si>
  <si>
    <t>– – – – масла смазочные; масла прочие:</t>
  </si>
  <si>
    <t>2710 19 710 0</t>
  </si>
  <si>
    <t>2710 19 750 0</t>
  </si>
  <si>
    <t>– – – – – для химических превращений в процессах, кроме указанных в подсубпозиции 2710 19 710 0</t>
  </si>
  <si>
    <t>2710 19 820 0</t>
  </si>
  <si>
    <t>– – – – – – моторные масла, компрессорное смазочное масло, турбинное смазочное масло</t>
  </si>
  <si>
    <t>2710 19 840 0</t>
  </si>
  <si>
    <t>– – – – – – жидкости для гидравлических целей</t>
  </si>
  <si>
    <t>2710 19 860 0</t>
  </si>
  <si>
    <t>– – – – – – светлые масла, вазелиновое масло</t>
  </si>
  <si>
    <t>2710 19 880 0</t>
  </si>
  <si>
    <t>– – – – – – масло для шестерен и масло для редукторов</t>
  </si>
  <si>
    <t>2710 19 920 0</t>
  </si>
  <si>
    <t>– – – – – – составы для обработки металлов, масла для смазывания форм, антикоррозионные масла</t>
  </si>
  <si>
    <t>2710 19 940 0</t>
  </si>
  <si>
    <t>– – – – – – электрические изоляционные масла</t>
  </si>
  <si>
    <t>2710 19 980 0</t>
  </si>
  <si>
    <t>– – – – – – прочие смазочные масла и прочие масла</t>
  </si>
  <si>
    <t>2710 20</t>
  </si>
  <si>
    <t>– нефть и нефтепродукты (кроме сырых), полученные из битуминозных пород, и продукты, в другом месте не поименованные или не включенные, содержащие 70 мас.% или более нефти или нефтепродуктов, полученных из битуминозных пород, причем эти нефтепродукты являются основными составляющими продуктов, содержащие биодизель, за исключением отработанных нефтепродуктов:</t>
  </si>
  <si>
    <t>– – газойли:</t>
  </si>
  <si>
    <t>2710 20 110 0</t>
  </si>
  <si>
    <t>– – – с содержанием серы не более 0,05 мас.%</t>
  </si>
  <si>
    <t>2710 20 150 0</t>
  </si>
  <si>
    <t>– – – с содержанием серы более 0,05 мас.%, но не более 0,2 мас.%</t>
  </si>
  <si>
    <t>2710 20 190 0</t>
  </si>
  <si>
    <t>– – – с содержанием серы более 0,2 мас.%</t>
  </si>
  <si>
    <t>– – топлива жидкие:</t>
  </si>
  <si>
    <t>2710 20 310</t>
  </si>
  <si>
    <t>– – – с содержанием серы не более 1 мас.%:</t>
  </si>
  <si>
    <t>2710 20 310 1</t>
  </si>
  <si>
    <t>– – – – мазуты</t>
  </si>
  <si>
    <t>2710 20 310 9</t>
  </si>
  <si>
    <t>2710 20 350</t>
  </si>
  <si>
    <t>– – – с содержанием серы более 1 мас.%, но не более 2 мас.%:</t>
  </si>
  <si>
    <t>2710 20 350 1</t>
  </si>
  <si>
    <t>2710 20 350 9</t>
  </si>
  <si>
    <t>2710 20 370</t>
  </si>
  <si>
    <t>– – – с содержанием серы более 2 мас.%, но не более 2,8 мас.%:</t>
  </si>
  <si>
    <t>2710 20 370 1</t>
  </si>
  <si>
    <t>2710 20 370 9</t>
  </si>
  <si>
    <t>2710 20 390</t>
  </si>
  <si>
    <t>– – – с содержанием серы более 2,8 мас.%:</t>
  </si>
  <si>
    <t>2710 20 390 1</t>
  </si>
  <si>
    <t>2710 20 390 9</t>
  </si>
  <si>
    <t>2710 20 900 0</t>
  </si>
  <si>
    <t>– – прочие нефтепродукты</t>
  </si>
  <si>
    <t>– отработанные нефтепродукты:</t>
  </si>
  <si>
    <t>2710 91 000 0</t>
  </si>
  <si>
    <t>– – содержащие полихлорбифенилы, полихлортерфенилы или полибромбифенилы</t>
  </si>
  <si>
    <t>2710 99 000 0</t>
  </si>
  <si>
    <t>Газы нефтяные и углеводороды газообразные прочие:</t>
  </si>
  <si>
    <t>– сжиженные:</t>
  </si>
  <si>
    <t>2711 11 000 0</t>
  </si>
  <si>
    <t>– – газ природный</t>
  </si>
  <si>
    <t>2711 12</t>
  </si>
  <si>
    <t>– – пропан:</t>
  </si>
  <si>
    <t>– – – пропан чистотой не менее 99%:</t>
  </si>
  <si>
    <t>2711 12 110 0</t>
  </si>
  <si>
    <t>– – – – для использования в качестве топлива</t>
  </si>
  <si>
    <t>2711 12 190 0</t>
  </si>
  <si>
    <t>– – – – для прочих целей</t>
  </si>
  <si>
    <t>2711 12 910 0</t>
  </si>
  <si>
    <t>2711 12 930 0</t>
  </si>
  <si>
    <t>– – – – для химических превращений в процессах, кроме указанных в подсубпозиции 2711 12 910 0</t>
  </si>
  <si>
    <t>2711 12 940 0</t>
  </si>
  <si>
    <t>– – – – – чистотой более 90%, но менее 99%</t>
  </si>
  <si>
    <t>2711 12 970 0</t>
  </si>
  <si>
    <t>2711 13</t>
  </si>
  <si>
    <t>– – бутаны:</t>
  </si>
  <si>
    <t>2711 13 100 0</t>
  </si>
  <si>
    <t>2711 13 300 0</t>
  </si>
  <si>
    <t>– – – для химических превращений в процессах, кроме указанных в подсубпозиции 2711 13 100 0</t>
  </si>
  <si>
    <t>2711 13 910 0</t>
  </si>
  <si>
    <t>– – – – чистотой более 90%, но менее 95%</t>
  </si>
  <si>
    <t>2711 13 970 0</t>
  </si>
  <si>
    <t>2711 14 000</t>
  </si>
  <si>
    <t>– – этилен, пропилен, бутилен и бутадиен:</t>
  </si>
  <si>
    <t>2711 14 000 1</t>
  </si>
  <si>
    <t>– – – смесь, содержащая углеводороды С4не менее 98 мас.%, бутадиен–1,3 не менее 40 мас.%, но менее 90 мас.%</t>
  </si>
  <si>
    <t>2711 14 000 9</t>
  </si>
  <si>
    <t>2711 19 000 0</t>
  </si>
  <si>
    <t>– в газообразном состоянии:</t>
  </si>
  <si>
    <t>2711 21 000 0</t>
  </si>
  <si>
    <t>2711 29 000 0</t>
  </si>
  <si>
    <t>Вазелин нефтяной; парафин, воск нефтяной микрокристаллический, гач парафиновый, озокерит, воск буроугольный, воск торфяной, прочие минеральные воски и аналогичные продукты, полученные в результате синтеза или других процессов, окрашенные или неокрашенные:</t>
  </si>
  <si>
    <t>2712 10</t>
  </si>
  <si>
    <t>– вазелин нефтяной:</t>
  </si>
  <si>
    <t>2712 10 100 0</t>
  </si>
  <si>
    <t>– – сырой</t>
  </si>
  <si>
    <t>2712 10 900 0</t>
  </si>
  <si>
    <t>2712 20</t>
  </si>
  <si>
    <t>– парафин с содержанием масел менее 0,75 мас.%:</t>
  </si>
  <si>
    <t>2712 20 100 0</t>
  </si>
  <si>
    <t>– – парафин синтетический с молекулярной массой 460 и более, но не более 1560</t>
  </si>
  <si>
    <t>2712 20 900 0</t>
  </si>
  <si>
    <t>2712 90</t>
  </si>
  <si>
    <t>– – озокерит, воск буроугольный или воск торфяной (природные продукты):</t>
  </si>
  <si>
    <t>2712 90 110 0</t>
  </si>
  <si>
    <t>– – – сырые</t>
  </si>
  <si>
    <t>2712 90 190 0</t>
  </si>
  <si>
    <t>– – – сырые:</t>
  </si>
  <si>
    <t>2712 90 310 0</t>
  </si>
  <si>
    <t>2712 90 330 0</t>
  </si>
  <si>
    <t>– – – – для химических превращений в процессах, кроме указанных в подсубпозиции 2712 90 310 0</t>
  </si>
  <si>
    <t>2712 90 390 0</t>
  </si>
  <si>
    <t>2712 90 910 0</t>
  </si>
  <si>
    <t>– – – – смесь 1–алкенов, содержащая 80 мас.% или более 1–алкенов с длиной углеродной цепи в 24 атома углерода и более, но не более 28 атомов углерода</t>
  </si>
  <si>
    <t>2712 90 990 0</t>
  </si>
  <si>
    <t>Кокс нефтяной, битум нефтяной и прочие остатки от переработки нефти или нефтепродуктов, полученных из битуминозных пород:</t>
  </si>
  <si>
    <t>– кокс нефтяной:</t>
  </si>
  <si>
    <t>2713 11 000 0</t>
  </si>
  <si>
    <t>– – некальцинированный</t>
  </si>
  <si>
    <t>2713 12 000</t>
  </si>
  <si>
    <t>– – кальцинированный:</t>
  </si>
  <si>
    <t>2713 12 000 1</t>
  </si>
  <si>
    <t>– – – игольчатый</t>
  </si>
  <si>
    <t>2713 12 000 9</t>
  </si>
  <si>
    <t>2713 20 000 0</t>
  </si>
  <si>
    <t>– битум нефтяной</t>
  </si>
  <si>
    <t>2713 90</t>
  </si>
  <si>
    <t>– прочие остатки от переработки нефти или нефтепродуктов, полученных из битуминозных пород:</t>
  </si>
  <si>
    <t>2713 90 100 0</t>
  </si>
  <si>
    <t>– – для получения продуктов товарной позиции 2803</t>
  </si>
  <si>
    <t>2713 90 900 0</t>
  </si>
  <si>
    <t>Битум и асфальт, природные; сланцы битуминозные или нефтеносные и песчаники битуминозные; асфальтиты и асфальтовые породы:</t>
  </si>
  <si>
    <t>2714 10 000 0</t>
  </si>
  <si>
    <t>– сланцы битуминозные или нефтеносные и песчаники битуминозные</t>
  </si>
  <si>
    <t>2714 90 000 0</t>
  </si>
  <si>
    <t>2715 00 000 0</t>
  </si>
  <si>
    <t>Смеси битумные на основе природного асфальта, природного битума, нефтяного битума, минеральных смол или пека минеральных смол (например, битумные мастики, асфальтовые смеси для дорожных покрытий)</t>
  </si>
  <si>
    <t>2716 00 000 0</t>
  </si>
  <si>
    <t>Электроэнергия</t>
  </si>
  <si>
    <t>Налогообложение по налоговой ставке 0 процентов (рублей) при добыче: полезных ископаемых в части нормативных потерь полезных ископаемых</t>
  </si>
  <si>
    <t>Налогообложение по налоговой ставке 0 процентов (рублей) при добыче: полезных ископаемых при разработке некондиционных запасов (остаточных запасов пониженного качества) (за исключением случаев ухудшения качества запасов полезных ископаемых в результате выборочной отработки месторождения)</t>
  </si>
  <si>
    <t>Налогообложение по налоговой ставке 0 процентов (рублей) при добыче: полезных ископаемых при разработке ранее списанных запасов полезных ископаемых (за исключением случаев ухудшения качества запасов полезных ископаемых в результате выборочной отработки месторождения)</t>
  </si>
  <si>
    <t>Налогообложение по налоговой ставке 0 процентов (рублей) при добыче: полезных ископаемых, остающихся во вскрышных, вмещающих (разубоживающих) породах, в отвалах или в отходах перерабатывающих производств в связи с отсутствием в Российской Федерации промышленной технологии их извлечения</t>
  </si>
  <si>
    <t>Налогообложение по налоговой ставке 0 процентов (рублей) при добыче: полезных ископаемых, добываемых из вскрышных и вмещающих (разубоживающих) пород, отходов горнодобывающего и связанных с ним перерабатывающих производств, в том числе в результате переработки нефтешламов, в пределах нормативов содержания полезных ископаемых в указанных породах и отходах</t>
  </si>
  <si>
    <t>Налогообложение по налоговой ставке 0 процентов (рублей) при добыче: нефти на участках недр, расположенных полностью или частично в границах Республики Саха (Якутия), Иркутской области, Красноярского края, до достижения накопленного объема добычи нефти 25 млн. тонн на участке недр и при условии, что срок разработки запасов участка недр не превышает 10 лет или равен 10 годам для лицензии на право пользования недрами для целей разведки и добычи полезных ископаемых и не превышает 15 лет или равен 15 годам для лицензии на право пользования недрами одновременно для геологического изучения (поиска, разведки) и добычи полезных ископаемых с даты государственной регистрации соответствующей лицензии на пользование недрами</t>
  </si>
  <si>
    <t>Налогообложение по налоговой ставке 0 процентов (рублей) при добыче: сверхвязкой нефти, добываемой из участков недр, содержащих нефть вязкостью более 200 мПа x с (в пластовых условиях)</t>
  </si>
  <si>
    <t>Налогообложение по налоговой ставке 0 процентов (рублей) при добыче: налогообложение по налоговой ставке 0% (рублей) по другим основаниям</t>
  </si>
  <si>
    <t>Налогообложение по налоговой ставке 0 процентов (рублей) при добыче: нефти на участках недр, расположенных севернее Северного полярного круга полностью или частично в границах внутренних морских вод и территориального моря, на континентальном шельфе Российской Федерации, до достижения накопленного объема добычи нефти 35 млн. тонн на участке недр и при условии, что срок разработки запасов участка недр не превышает 10 лет или равен 10 годам для лицензии на право пользования недрами для целей разведки и добычи полезных ископаемых и не превышает 15 лет или равен 15 годам для лицензии на право пользования недрами одновременно для геологического изучения (поиска, разведки) и добычи полезных ископаемых с даты государственной регистрации соответствующей лицензии на пользование недрами</t>
  </si>
  <si>
    <t>Налогообложение по налоговой ставке 0 процентов (рублей) при добыче: нефти на участках недр, расположенных полностью или частично в Азовском и Каспийском морях, до достижения накопленного объема добычи нефти 10 млн. тонн на участке недр и при условии, что срок разработки запасов участка недр не превышает семи лет или равен семи годам для лицензии на право пользования недрами для целей разведки и добычи полезных ископаемых и не превышает 12 лет или равен 12 годам для лицензии на право пользования недрами одновременно для геологического изучения (поиска, разведки) и добычи полезных ископаемых с даты государственной регистрации соответствующей лицензии на пользование недрами</t>
  </si>
  <si>
    <t>Налогообложение по налоговой ставке 0 процентов (рублей) при добыче: нефти на участках недр, расположенных полностью или частично на территории Ненецкого автономного округа, полуострове Ямал в Ямало- Ненецком автономном округе, до достижения накопленного объема добычи нефти 15 млн. тонн на участке недр и при условии, что срок разработки запасов участка недр не превышает семи лет или равен семи годам для лицензии на право пользования недрами для целей разведки и добычи полезных ископаемых и не превышает 12 лет или равен 12 годам для лицензии на право пользования недрами одновременно для геологического изучения (поиска, разведки) и добычи полезных ископаемых с даты государственной регистрации соответствующей лицензии на пользование недрами</t>
  </si>
  <si>
    <t>Налогообложение по налоговой ставке 0 процентов (рублей) при добыче: нефти на участках недр, расположенных полностью или частично в Черном море, до достижения накопленного объема добычи нефти 20 млн. тонн на участке недр и при условии, что срок разработки запасов участка недр не превышает 10 лет или равен 10 годам для лицензии на право пользования недрами для целей разведки и добычи полезных ископаемых и не превышает 15 лет или равен 15 годам для лицензии на право пользования недрами одновременно для геологического изучения (поиска, разведки) и добычи полезных ископаемых с даты государственной регистрации соответствующей лицензии на пользование недрами</t>
  </si>
  <si>
    <t>Налогообложение по налоговой ставке 0 процентов (рублей) при добыче: нефти на участках недр, расположенных полностью или частично в Охотском море, до достижения накопленного объема добычи нефти 30 млн. тонн на участке недр и при условии, что срок разработки запасов участка недр не превышает 10 лет или равен 10 годам для лицензии на право пользования недрами для целей разведки и добычи полезных ископаемых и не превышает 15 лет или равен 15 годам для лицензии на право пользования недрами одновременно для геологического изучения (поиска, разведки) и добычи полезных ископаемых с даты государственной регистрации соответствующей лицензии на пользование недрами</t>
  </si>
  <si>
    <t>Налогообложение по налоговой ставке 0 процентов (рублей) при добыче: нефти на участках недр, расположенных полностью или частично севернее 65 градуса северной широты полностью или частично в границах Ямало-Ненецкого автономного округа, за исключением участков недр, расположенных полностью или частично на территории полуострова Ямал в границах Ямало-Ненецкого автономного округа, до достижения накопленного объема добычи нефти 25 млн. тонн на участке недр и при условии, что срок разработки запасов участка недр не превышает 10 лет или равен 10 годам для лицензии на право пользования недрами для целей разведки и добычи полезных ископаемых и не превышает 15 лет или равен 15 годам для лицензии на право пользования недрами одновременно для геологического изучения (поиска, разведки) и добычи полезных ископаемых с даты государственной регистрации соответствующей лицензии на пользование недрами</t>
  </si>
  <si>
    <t>Налогообложение по налоговой ставке 0 процентов (рублей) при добыче: газа горючего природного (за исключением попутного газа), закачанного в пласт для поддержания пластового давления при добыче газового конденсата в пределах одного участка недр в соответствии с техническим проектом разработки месторождения</t>
  </si>
  <si>
    <t>Налогообложение по налоговой ставке 0 процентов (рублей) при добыче: газа горючего природного на участках недр, расположенных полностью или частично на полуострове Ямал в Ямало-Ненецком автономном округе, используемого исключительно для производства сжиженного природного газа, до достижения накопленного объема добычи газа горючего природного 250 млрд. кубических метров на участке недр и при условии, что срок разработки запасов участка недр не превышает 12 лет, начиная с 1-го числа месяца, в котором начата добыча газа горючего природного, используемого исключительно для производства сжиженного природного газа</t>
  </si>
  <si>
    <t>Налогообложение по налоговой ставке 0 процентов (рублей) при добыче: газового конденсата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полуострове Ямал в Ямало-Ненецком автономном округе, до достижения накопленного объема добычи газового конденсата 20 млн. тонн на участке недр и при условии, что срок разработки запасов участка недр не превышает 12 лет, начиная с 1-го числа месяца, в котором начата добыча газового конденсата совместно с газом горючим природным, используемым исключительно для производства сжиженного природного газа</t>
  </si>
  <si>
    <t>Налогообложение по налоговой ставке 0 процентов (рублей) при добыче: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</si>
  <si>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Налогообложение по общеустановленной налоговой ставке: с применением коэффициента 0,7</t>
  </si>
  <si>
    <t>Налогообложение по общеустановленной налоговой ставке: освобождение от уплаты налога в соответствии с международными договорами Российской Федерации</t>
  </si>
  <si>
    <t>Налогообложение по общеустановленной налоговой ставке: без применения коэффициента 0,7</t>
  </si>
  <si>
    <t>Налогообложение по общеустановленной налоговой ставке в отношении угля: с применением коэффициента 0,7 и с учетом налогового вычета</t>
  </si>
  <si>
    <t>Налогообложение по общеустановленной налоговой ставке в отношении угля: с учетом налогового вычета</t>
  </si>
  <si>
    <t>Налогообложение по общеустановленной налоговой ставке в отношении угля: с применением коэффициента 0,7 и без учета налогового вычета</t>
  </si>
  <si>
    <t>Налогообложение по общеустановленной налоговой ставке в отношении угля: без учета налогового вычета</t>
  </si>
  <si>
    <t>ТН ВЭД</t>
  </si>
  <si>
    <t>НДПИ</t>
  </si>
  <si>
    <t>ООО "Сервиснефтегаз"</t>
  </si>
  <si>
    <t>2710 12 300 0</t>
  </si>
  <si>
    <t>2710 12 31</t>
  </si>
  <si>
    <t>2710 12 310</t>
  </si>
  <si>
    <t>2710 12 400 0</t>
  </si>
  <si>
    <t>2710 12 500 0</t>
  </si>
  <si>
    <t>2710 19 100 0</t>
  </si>
  <si>
    <t>2710 19 2</t>
  </si>
  <si>
    <t>2710 19 200</t>
  </si>
  <si>
    <t>2710 19 3</t>
  </si>
  <si>
    <t>2710 19 300</t>
  </si>
  <si>
    <t>2710 19 40</t>
  </si>
  <si>
    <t>2710 19 50</t>
  </si>
  <si>
    <t>2710 19 60</t>
  </si>
  <si>
    <t>2710 19 70</t>
  </si>
  <si>
    <t>2710 19 80</t>
  </si>
  <si>
    <t>2710 20 10</t>
  </si>
  <si>
    <t>2710 20 30</t>
  </si>
  <si>
    <t>2710 90</t>
  </si>
  <si>
    <t>2711 10</t>
  </si>
  <si>
    <t>2711 12 10</t>
  </si>
  <si>
    <t>2711 12 90</t>
  </si>
  <si>
    <t>2711 13 90</t>
  </si>
  <si>
    <t>2711 20</t>
  </si>
  <si>
    <t>2712 90 10</t>
  </si>
  <si>
    <t>2712 90 30</t>
  </si>
  <si>
    <t>2712 90 300</t>
  </si>
  <si>
    <t>2712 90 90</t>
  </si>
  <si>
    <t>2713 10</t>
  </si>
  <si>
    <t>Вход в систему</t>
  </si>
  <si>
    <t>Серия</t>
  </si>
  <si>
    <t>ИНСТРУКЦИЯ ПО ПЕРЕНОСУ ДАННЫХ</t>
  </si>
  <si>
    <t>Добыча нефти с начала разработки (тыс.т)</t>
  </si>
  <si>
    <t>Добыча нефти c начала года (тыс.т)</t>
  </si>
  <si>
    <t>Добыча нефти за отчётный месяц (тыс.т)</t>
  </si>
  <si>
    <t>Добыча попутного газа с начала разработки (млн.куб.м)</t>
  </si>
  <si>
    <t>Добыча попутного газа c начала года (млн.куб.м)</t>
  </si>
  <si>
    <t>Добыча попутного газа за отчётный месяц (млн.куб.м)</t>
  </si>
  <si>
    <t>серия</t>
  </si>
  <si>
    <t>Версия 1.2</t>
  </si>
  <si>
    <t>ОАО «НАК «АКИ-ОТЫР»</t>
  </si>
  <si>
    <t>АО "УНС"</t>
  </si>
  <si>
    <t>ООО "СтандартНафта"</t>
  </si>
  <si>
    <t>ПАО "НОВАТЭК"</t>
  </si>
  <si>
    <t>ООО "АРКТИК СПГ 2"</t>
  </si>
  <si>
    <t>ООО "ЯРГЕО"</t>
  </si>
  <si>
    <t>АО "НОВАТЭК-Пур"</t>
  </si>
  <si>
    <t>АО "РНГ"</t>
  </si>
  <si>
    <t>АО "Ванкорнефть"</t>
  </si>
  <si>
    <t>ЗАО "ННК-Саратовнефтегаздобыча"</t>
  </si>
  <si>
    <t>ЗАО "Газпромнефть-Оренбург"</t>
  </si>
  <si>
    <t>ООО "Иреляхское"</t>
  </si>
  <si>
    <t>АО "СибИнвестНафта"</t>
  </si>
  <si>
    <t>АО "УНГП"</t>
  </si>
  <si>
    <t>ЗАО "ВЕЛЛойл"</t>
  </si>
  <si>
    <t>ООО "Арктическая нефтяная компания"</t>
  </si>
  <si>
    <t>ПАО Варьеганнефтегаз</t>
  </si>
  <si>
    <t>ОАО "Варьёганнефть"</t>
  </si>
  <si>
    <t>ПАО "Верхнечонскнефтегаз"</t>
  </si>
  <si>
    <t>АО "Востсибнефтегаз"</t>
  </si>
  <si>
    <t>ООО "Газпромнефть Новый Порт"</t>
  </si>
  <si>
    <t>АО "Газпром газораспределение Элиста"</t>
  </si>
  <si>
    <t>ПАО "НК "Роснефть"</t>
  </si>
  <si>
    <t>АО "Самотлорнефтегаз"</t>
  </si>
  <si>
    <t>АО "Сибнефтегаз"</t>
  </si>
  <si>
    <t>АО "Таймыргаз"</t>
  </si>
  <si>
    <t>ОАО "Татнефтеотдача"</t>
  </si>
  <si>
    <t>АО "Томскнефть" ВНК</t>
  </si>
  <si>
    <t>ПАО "ЯТЭК"</t>
  </si>
  <si>
    <t>ОАО "Газпромнефть-Ноябрьскнефтегаз"</t>
  </si>
  <si>
    <t>ПАО АНК "Башнефть"</t>
  </si>
  <si>
    <t>ОАО НК "Саратовнефтегеофизика"</t>
  </si>
  <si>
    <t>АО "Сахалинская нефтяная компания"</t>
  </si>
  <si>
    <t>ООО "Бугурусланнефть"</t>
  </si>
  <si>
    <t>ООО "Газпромнефть -Восток"</t>
  </si>
  <si>
    <t>ООО "Колвинское"</t>
  </si>
  <si>
    <t>ООО "Юпитер-А"</t>
  </si>
  <si>
    <t>ТПП "Ухтанефтегаз"</t>
  </si>
  <si>
    <t>ООО "НК-Геология"</t>
  </si>
  <si>
    <t>АО "Шешмаойл"</t>
  </si>
  <si>
    <t>АО "Геология"</t>
  </si>
  <si>
    <t>АО "Геотех"</t>
  </si>
  <si>
    <t>АО "Елабуганефть"</t>
  </si>
  <si>
    <t>АО "Кондурчанефть"</t>
  </si>
  <si>
    <t>АО "Иделойл"</t>
  </si>
  <si>
    <t>ООО "НК "ЕвроСибОйл"</t>
  </si>
  <si>
    <t>ООО «СН-Газдобыча»</t>
  </si>
  <si>
    <t>АО "Оренбургнефтеотдача"</t>
  </si>
  <si>
    <t>ОАО "Газпром"</t>
  </si>
  <si>
    <t>Прочие производители</t>
  </si>
  <si>
    <t>Операторы Соглашений о разделе продукции</t>
  </si>
  <si>
    <t>АО "Тюменнефтегаз"</t>
  </si>
  <si>
    <t>ООО  "ЛУКОЙЛ-Коми"</t>
  </si>
  <si>
    <t>ООО "Геотехнология"</t>
  </si>
  <si>
    <t>ГУП РК "Черноморнефтегаз"</t>
  </si>
  <si>
    <t>АО"Самаранефтегаз"</t>
  </si>
  <si>
    <t>ЗАО "РН-Шельф-Дальний Восток"</t>
  </si>
  <si>
    <t>ООО "АРКТИК СПГ 1"</t>
  </si>
  <si>
    <t>ЗАО "Коми Ресорсес"</t>
  </si>
  <si>
    <t>ООО "Саханефть"</t>
  </si>
  <si>
    <t>ООО "ДИАЛЛ АЛЬЯНС"</t>
  </si>
  <si>
    <t>ООО "Русланойл"</t>
  </si>
  <si>
    <t>ТПП "Севернефтегаз"</t>
  </si>
  <si>
    <t>ОАО Нижневартовское НП</t>
  </si>
  <si>
    <t>ООО "КАМЕНСКТРАНСГАЗ"</t>
  </si>
  <si>
    <t>АО "ИНК-Запад"</t>
  </si>
  <si>
    <t>ООО "Тихоокеанский терминал"</t>
  </si>
  <si>
    <t>ООО "Славнефть-Красноярскнефтегаз"</t>
  </si>
  <si>
    <t>АО "Норильскгазпром"</t>
  </si>
  <si>
    <t>ООО "НК Селекшен Ойл"</t>
  </si>
  <si>
    <t>ООО "БЫКОВОГАЗ"</t>
  </si>
  <si>
    <t>Справочники обновлены: 26.05.2020 15:10:19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</si>
</sst>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&lt;=9999999]###\-####;\(###\)\ ###\-####"/>
    <numFmt numFmtId="182" formatCode="[$-FC19]d\ mmmm\ yyyy\ &quot;г.&quot;"/>
    <numFmt numFmtId="183" formatCode="#,##0.0"/>
    <numFmt numFmtId="184" formatCode="0.0%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400]h:mm:ss\ AM/PM"/>
    <numFmt numFmtId="191" formatCode="0.000%"/>
    <numFmt numFmtId="192" formatCode="0.0"/>
    <numFmt numFmtId="193" formatCode="dd/mm/yy;@"/>
    <numFmt numFmtId="194" formatCode="[$-FC19]dd\ mmmm\ yyyy\ \г\.;@"/>
    <numFmt numFmtId="195" formatCode="[$-F800]dddd\,\ mmmm\ dd\,\ yyyy"/>
  </numFmts>
  <fonts count="56">
    <font>
      <sz val="9"/>
      <color theme="1"/>
      <name val="Tahoma"/>
      <family val="2"/>
    </font>
    <font>
      <sz val="9"/>
      <color indexed="8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b/>
      <sz val="11"/>
      <color indexed="10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7"/>
      <name val="Tahoma"/>
      <family val="2"/>
    </font>
    <font>
      <b/>
      <sz val="9"/>
      <color indexed="55"/>
      <name val="Tahoma"/>
      <family val="2"/>
    </font>
    <font>
      <sz val="8"/>
      <color indexed="9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1"/>
      <name val="Tahoma"/>
      <family val="2"/>
    </font>
    <font>
      <sz val="9"/>
      <color indexed="11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u val="single"/>
      <sz val="9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9"/>
      <color indexed="60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sz val="9"/>
      <color indexed="20"/>
      <name val="Tahoma"/>
      <family val="2"/>
    </font>
    <font>
      <i/>
      <sz val="9"/>
      <color indexed="23"/>
      <name val="Tahoma"/>
      <family val="2"/>
    </font>
    <font>
      <sz val="9"/>
      <color indexed="52"/>
      <name val="Tahoma"/>
      <family val="2"/>
    </font>
    <font>
      <sz val="9"/>
      <color theme="0"/>
      <name val="Tahoma"/>
      <family val="2"/>
    </font>
    <font>
      <sz val="9"/>
      <color rgb="FF3F3F76"/>
      <name val="Tahoma"/>
      <family val="2"/>
    </font>
    <font>
      <b/>
      <sz val="9"/>
      <color rgb="FF3F3F3F"/>
      <name val="Tahoma"/>
      <family val="2"/>
    </font>
    <font>
      <b/>
      <sz val="9"/>
      <color rgb="FFFA7D00"/>
      <name val="Tahoma"/>
      <family val="2"/>
    </font>
    <font>
      <u val="single"/>
      <sz val="9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18"/>
      <color theme="3"/>
      <name val="Cambria"/>
      <family val="2"/>
    </font>
    <font>
      <sz val="9"/>
      <color rgb="FF9C6500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rgb="FF9C0006"/>
      <name val="Tahoma"/>
      <family val="2"/>
    </font>
    <font>
      <i/>
      <sz val="9"/>
      <color rgb="FF7F7F7F"/>
      <name val="Tahoma"/>
      <family val="2"/>
    </font>
    <font>
      <sz val="9"/>
      <color rgb="FFFA7D00"/>
      <name val="Tahoma"/>
      <family val="2"/>
    </font>
    <font>
      <sz val="9"/>
      <color rgb="FFFF0000"/>
      <name val="Tahoma"/>
      <family val="2"/>
    </font>
    <font>
      <sz val="9"/>
      <color rgb="FF006100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4" fillId="0" borderId="0" xfId="56" applyFont="1" applyFill="1" applyAlignment="1" applyProtection="1">
      <alignment horizontal="left" vertical="center" wrapText="1"/>
      <protection/>
    </xf>
    <xf numFmtId="0" fontId="14" fillId="0" borderId="0" xfId="56" applyFont="1" applyAlignment="1" applyProtection="1">
      <alignment vertical="center" wrapText="1"/>
      <protection/>
    </xf>
    <xf numFmtId="0" fontId="3" fillId="0" borderId="0" xfId="56" applyFont="1" applyAlignment="1" applyProtection="1">
      <alignment vertical="center" wrapText="1"/>
      <protection/>
    </xf>
    <xf numFmtId="49" fontId="3" fillId="0" borderId="0" xfId="57" applyNumberFormat="1" applyFont="1" applyProtection="1">
      <alignment vertical="top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>
      <alignment/>
    </xf>
    <xf numFmtId="0" fontId="3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3" fillId="0" borderId="0" xfId="68" applyNumberFormat="1" applyFont="1" applyFill="1" applyBorder="1" applyAlignment="1" applyProtection="1">
      <alignment horizontal="right" vertical="center" wrapText="1"/>
      <protection locked="0"/>
    </xf>
    <xf numFmtId="180" fontId="3" fillId="0" borderId="0" xfId="68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11" fillId="0" borderId="16" xfId="0" applyFont="1" applyBorder="1" applyAlignment="1">
      <alignment/>
    </xf>
    <xf numFmtId="0" fontId="0" fillId="32" borderId="17" xfId="0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32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0" fillId="32" borderId="18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6" fillId="33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0" fillId="0" borderId="32" xfId="0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23" xfId="0" applyNumberFormat="1" applyBorder="1" applyAlignment="1">
      <alignment horizontal="left"/>
    </xf>
    <xf numFmtId="0" fontId="41" fillId="0" borderId="10" xfId="42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33" borderId="35" xfId="0" applyFont="1" applyFill="1" applyBorder="1" applyAlignment="1">
      <alignment horizontal="centerContinuous" vertical="center" wrapText="1"/>
    </xf>
    <xf numFmtId="0" fontId="0" fillId="34" borderId="10" xfId="0" applyFill="1" applyBorder="1" applyAlignment="1" applyProtection="1">
      <alignment horizontal="left" vertical="center" wrapText="1"/>
      <protection locked="0"/>
    </xf>
    <xf numFmtId="4" fontId="0" fillId="35" borderId="10" xfId="0" applyNumberFormat="1" applyFill="1" applyBorder="1" applyAlignment="1" applyProtection="1">
      <alignment horizontal="right" vertical="center"/>
      <protection locked="0"/>
    </xf>
    <xf numFmtId="0" fontId="17" fillId="33" borderId="36" xfId="0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36" borderId="0" xfId="56" applyFont="1" applyFill="1" applyAlignment="1" applyProtection="1">
      <alignment vertical="center" wrapText="1"/>
      <protection/>
    </xf>
    <xf numFmtId="0" fontId="0" fillId="0" borderId="0" xfId="0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7" xfId="0" applyBorder="1" applyAlignment="1">
      <alignment/>
    </xf>
    <xf numFmtId="0" fontId="6" fillId="0" borderId="45" xfId="42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7" fillId="0" borderId="30" xfId="42" applyFont="1" applyBorder="1" applyAlignment="1" applyProtection="1">
      <alignment horizontal="center"/>
      <protection/>
    </xf>
    <xf numFmtId="0" fontId="11" fillId="0" borderId="4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6" xfId="0" applyFill="1" applyBorder="1" applyAlignment="1" applyProtection="1">
      <alignment/>
      <protection/>
    </xf>
    <xf numFmtId="4" fontId="0" fillId="35" borderId="46" xfId="0" applyNumberFormat="1" applyFill="1" applyBorder="1" applyAlignment="1" applyProtection="1">
      <alignment horizontal="right" vertical="center"/>
      <protection locked="0"/>
    </xf>
    <xf numFmtId="0" fontId="0" fillId="5" borderId="0" xfId="0" applyFill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10" fontId="0" fillId="35" borderId="10" xfId="0" applyNumberForma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" fontId="0" fillId="35" borderId="10" xfId="0" applyNumberForma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vertical="center" wrapText="1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ill="1" applyBorder="1" applyAlignment="1" applyProtection="1">
      <alignment horizontal="right" vertical="center"/>
      <protection locked="0"/>
    </xf>
    <xf numFmtId="0" fontId="3" fillId="0" borderId="0" xfId="56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2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13" fillId="0" borderId="0" xfId="0" applyNumberFormat="1" applyFont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 vertical="top" wrapText="1"/>
    </xf>
    <xf numFmtId="0" fontId="16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7" fillId="0" borderId="0" xfId="42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1" fillId="0" borderId="0" xfId="42" applyFont="1" applyFill="1" applyBorder="1" applyAlignment="1" applyProtection="1">
      <alignment horizontal="center"/>
      <protection/>
    </xf>
    <xf numFmtId="49" fontId="22" fillId="0" borderId="37" xfId="42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Border="1" applyAlignment="1" applyProtection="1">
      <alignment horizontal="center" vertical="center"/>
      <protection locked="0"/>
    </xf>
    <xf numFmtId="3" fontId="11" fillId="0" borderId="48" xfId="0" applyNumberFormat="1" applyFont="1" applyBorder="1" applyAlignment="1" applyProtection="1">
      <alignment horizontal="center" vertical="center"/>
      <protection locked="0"/>
    </xf>
    <xf numFmtId="3" fontId="11" fillId="0" borderId="49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4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right"/>
    </xf>
    <xf numFmtId="0" fontId="4" fillId="37" borderId="0" xfId="58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7" fillId="34" borderId="37" xfId="0" applyNumberFormat="1" applyFont="1" applyFill="1" applyBorder="1" applyAlignment="1" applyProtection="1">
      <alignment horizontal="center" vertical="center"/>
      <protection locked="0"/>
    </xf>
    <xf numFmtId="0" fontId="17" fillId="34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top" wrapText="1"/>
    </xf>
    <xf numFmtId="0" fontId="18" fillId="0" borderId="3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34" borderId="37" xfId="0" applyFont="1" applyFill="1" applyBorder="1" applyAlignment="1" applyProtection="1">
      <alignment horizontal="center" vertical="center"/>
      <protection/>
    </xf>
    <xf numFmtId="0" fontId="17" fillId="34" borderId="45" xfId="0" applyFont="1" applyFill="1" applyBorder="1" applyAlignment="1" applyProtection="1">
      <alignment horizontal="center" vertical="center"/>
      <protection/>
    </xf>
    <xf numFmtId="0" fontId="17" fillId="34" borderId="46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4" fontId="17" fillId="34" borderId="37" xfId="0" applyNumberFormat="1" applyFont="1" applyFill="1" applyBorder="1" applyAlignment="1" applyProtection="1">
      <alignment horizontal="center" vertical="center"/>
      <protection locked="0"/>
    </xf>
    <xf numFmtId="14" fontId="17" fillId="34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30" xfId="42" applyFont="1" applyBorder="1" applyAlignment="1" applyProtection="1">
      <alignment horizontal="center"/>
      <protection/>
    </xf>
    <xf numFmtId="0" fontId="18" fillId="0" borderId="3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4" fontId="18" fillId="0" borderId="54" xfId="0" applyNumberFormat="1" applyFont="1" applyBorder="1" applyAlignment="1" applyProtection="1">
      <alignment horizontal="center" vertical="center" wrapText="1"/>
      <protection locked="0"/>
    </xf>
    <xf numFmtId="4" fontId="18" fillId="0" borderId="51" xfId="0" applyNumberFormat="1" applyFont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55" xfId="0" applyNumberFormat="1" applyFont="1" applyBorder="1" applyAlignment="1" applyProtection="1">
      <alignment horizontal="center" vertical="center" wrapText="1"/>
      <protection locked="0"/>
    </xf>
    <xf numFmtId="49" fontId="18" fillId="0" borderId="56" xfId="0" applyNumberFormat="1" applyFont="1" applyBorder="1" applyAlignment="1" applyProtection="1">
      <alignment horizontal="center" vertical="center" wrapText="1"/>
      <protection locked="0"/>
    </xf>
    <xf numFmtId="49" fontId="18" fillId="0" borderId="44" xfId="0" applyNumberFormat="1" applyFont="1" applyBorder="1" applyAlignment="1" applyProtection="1">
      <alignment horizontal="center" vertical="center" wrapText="1"/>
      <protection locked="0"/>
    </xf>
    <xf numFmtId="49" fontId="18" fillId="0" borderId="57" xfId="0" applyNumberFormat="1" applyFont="1" applyBorder="1" applyAlignment="1" applyProtection="1">
      <alignment horizontal="center" vertical="center" wrapText="1"/>
      <protection locked="0"/>
    </xf>
    <xf numFmtId="49" fontId="18" fillId="0" borderId="42" xfId="0" applyNumberFormat="1" applyFont="1" applyBorder="1" applyAlignment="1" applyProtection="1">
      <alignment horizontal="center" vertical="center" wrapText="1"/>
      <protection locked="0"/>
    </xf>
    <xf numFmtId="49" fontId="18" fillId="0" borderId="54" xfId="0" applyNumberFormat="1" applyFont="1" applyBorder="1" applyAlignment="1" applyProtection="1">
      <alignment horizontal="center" vertical="center" wrapText="1"/>
      <protection locked="0"/>
    </xf>
    <xf numFmtId="49" fontId="18" fillId="0" borderId="51" xfId="0" applyNumberFormat="1" applyFont="1" applyBorder="1" applyAlignment="1" applyProtection="1">
      <alignment horizontal="center" vertical="center" wrapText="1"/>
      <protection locked="0"/>
    </xf>
    <xf numFmtId="49" fontId="18" fillId="0" borderId="58" xfId="0" applyNumberFormat="1" applyFont="1" applyBorder="1" applyAlignment="1" applyProtection="1">
      <alignment horizontal="center" vertical="center" wrapText="1"/>
      <protection locked="0"/>
    </xf>
    <xf numFmtId="49" fontId="18" fillId="0" borderId="59" xfId="0" applyNumberFormat="1" applyFont="1" applyBorder="1" applyAlignment="1" applyProtection="1">
      <alignment horizontal="center" vertical="center" wrapText="1"/>
      <protection locked="0"/>
    </xf>
    <xf numFmtId="49" fontId="18" fillId="0" borderId="60" xfId="0" applyNumberFormat="1" applyFont="1" applyBorder="1" applyAlignment="1" applyProtection="1">
      <alignment horizontal="center" vertical="center" wrapText="1"/>
      <protection locked="0"/>
    </xf>
    <xf numFmtId="0" fontId="1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KV.ITOG.4.78(v1.0)" xfId="55"/>
    <cellStyle name="Обычный_PRIL1.ELECTR" xfId="56"/>
    <cellStyle name="Обычный_WARM.TOPL.Q1.2010" xfId="57"/>
    <cellStyle name="Обычный_Формы 2-РЭК и  3-РЭК 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 8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133350</xdr:rowOff>
    </xdr:from>
    <xdr:to>
      <xdr:col>7</xdr:col>
      <xdr:colOff>0</xdr:colOff>
      <xdr:row>36</xdr:row>
      <xdr:rowOff>47625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219200" y="1400175"/>
          <a:ext cx="7572375" cy="103632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0</xdr:rowOff>
    </xdr:from>
    <xdr:to>
      <xdr:col>7</xdr:col>
      <xdr:colOff>19050</xdr:colOff>
      <xdr:row>9</xdr:row>
      <xdr:rowOff>9525</xdr:rowOff>
    </xdr:to>
    <xdr:sp>
      <xdr:nvSpPr>
        <xdr:cNvPr id="2" name="Скругленный прямоугольник 2"/>
        <xdr:cNvSpPr>
          <a:spLocks/>
        </xdr:cNvSpPr>
      </xdr:nvSpPr>
      <xdr:spPr>
        <a:xfrm>
          <a:off x="1190625" y="571500"/>
          <a:ext cx="7620000" cy="561975"/>
        </a:xfrm>
        <a:prstGeom prst="roundRect">
          <a:avLst/>
        </a:prstGeom>
        <a:solidFill>
          <a:srgbClr val="BFBFBF">
            <a:alpha val="2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3</xdr:row>
      <xdr:rowOff>228600</xdr:rowOff>
    </xdr:from>
    <xdr:to>
      <xdr:col>8</xdr:col>
      <xdr:colOff>828675</xdr:colOff>
      <xdr:row>5</xdr:row>
      <xdr:rowOff>123825</xdr:rowOff>
    </xdr:to>
    <xdr:pic macro="[0]!Sheet_06.OrgReestrButton_click">
      <xdr:nvPicPr>
        <xdr:cNvPr id="1" name="Рисунок 4" descr="Выбор организ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714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200025</xdr:colOff>
      <xdr:row>3</xdr:row>
      <xdr:rowOff>228600</xdr:rowOff>
    </xdr:from>
    <xdr:to>
      <xdr:col>16</xdr:col>
      <xdr:colOff>885825</xdr:colOff>
      <xdr:row>5</xdr:row>
      <xdr:rowOff>123825</xdr:rowOff>
    </xdr:to>
    <xdr:pic macro="[0]!Sheet_06.ReestrRefresh_clic">
      <xdr:nvPicPr>
        <xdr:cNvPr id="2" name="Рисунок 6" descr="Загрузить справочник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68700" y="3714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542925</xdr:colOff>
      <xdr:row>3</xdr:row>
      <xdr:rowOff>228600</xdr:rowOff>
    </xdr:from>
    <xdr:to>
      <xdr:col>4</xdr:col>
      <xdr:colOff>38100</xdr:colOff>
      <xdr:row>5</xdr:row>
      <xdr:rowOff>114300</xdr:rowOff>
    </xdr:to>
    <xdr:pic macro="[0]!Sheet_06.Auth_clic">
      <xdr:nvPicPr>
        <xdr:cNvPr id="3" name="Рисунок 3" descr="shell32.dll-48-09-256x256x32b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37147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133350</xdr:rowOff>
    </xdr:from>
    <xdr:to>
      <xdr:col>6</xdr:col>
      <xdr:colOff>1076325</xdr:colOff>
      <xdr:row>25</xdr:row>
      <xdr:rowOff>9525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181100" y="1400175"/>
          <a:ext cx="7553325" cy="6019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7</xdr:row>
      <xdr:rowOff>0</xdr:rowOff>
    </xdr:from>
    <xdr:to>
      <xdr:col>7</xdr:col>
      <xdr:colOff>76200</xdr:colOff>
      <xdr:row>9</xdr:row>
      <xdr:rowOff>9525</xdr:rowOff>
    </xdr:to>
    <xdr:sp>
      <xdr:nvSpPr>
        <xdr:cNvPr id="2" name="Скругленный прямоугольник 2"/>
        <xdr:cNvSpPr>
          <a:spLocks/>
        </xdr:cNvSpPr>
      </xdr:nvSpPr>
      <xdr:spPr>
        <a:xfrm>
          <a:off x="1152525" y="571500"/>
          <a:ext cx="7667625" cy="561975"/>
        </a:xfrm>
        <a:prstGeom prst="roundRect">
          <a:avLst/>
        </a:prstGeom>
        <a:solidFill>
          <a:srgbClr val="BFBFBF">
            <a:alpha val="2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01">
    <tabColor rgb="FFFF0000"/>
  </sheetPr>
  <dimension ref="B1:AE41"/>
  <sheetViews>
    <sheetView showGridLines="0" zoomScalePageLayoutView="0" workbookViewId="0" topLeftCell="A1">
      <selection activeCell="B18" sqref="B18"/>
    </sheetView>
  </sheetViews>
  <sheetFormatPr defaultColWidth="9.140625" defaultRowHeight="11.25"/>
  <cols>
    <col min="1" max="1" width="9.140625" style="13" customWidth="1"/>
    <col min="2" max="2" width="17.140625" style="28" customWidth="1"/>
    <col min="3" max="3" width="25.28125" style="13" customWidth="1"/>
    <col min="4" max="4" width="12.8515625" style="13" customWidth="1"/>
    <col min="5" max="5" width="10.00390625" style="13" customWidth="1"/>
    <col min="6" max="6" width="13.7109375" style="13" bestFit="1" customWidth="1"/>
    <col min="7" max="7" width="10.00390625" style="13" customWidth="1"/>
    <col min="8" max="8" width="11.00390625" style="13" customWidth="1"/>
    <col min="9" max="9" width="13.7109375" style="13" bestFit="1" customWidth="1"/>
    <col min="10" max="10" width="12.140625" style="0" customWidth="1"/>
    <col min="11" max="11" width="11.00390625" style="13" customWidth="1"/>
    <col min="12" max="13" width="11.57421875" style="13" customWidth="1"/>
    <col min="14" max="15" width="8.8515625" style="0" customWidth="1"/>
    <col min="16" max="22" width="11.57421875" style="13" customWidth="1"/>
    <col min="23" max="23" width="16.7109375" style="13" customWidth="1"/>
    <col min="24" max="29" width="16.00390625" style="13" customWidth="1"/>
    <col min="30" max="16384" width="9.140625" style="13" customWidth="1"/>
  </cols>
  <sheetData>
    <row r="1" spans="2:12" ht="12" thickBot="1">
      <c r="B1" s="34" t="s">
        <v>13</v>
      </c>
      <c r="C1" s="35" t="s">
        <v>74</v>
      </c>
      <c r="F1" s="44" t="s">
        <v>2</v>
      </c>
      <c r="G1" s="45" t="s">
        <v>17</v>
      </c>
      <c r="I1" s="69" t="s">
        <v>37</v>
      </c>
      <c r="J1" s="69" t="s">
        <v>38</v>
      </c>
      <c r="L1" s="69" t="s">
        <v>21</v>
      </c>
    </row>
    <row r="2" spans="2:12" ht="11.25">
      <c r="B2" s="36" t="s">
        <v>0</v>
      </c>
      <c r="C2" s="37" t="s">
        <v>71</v>
      </c>
      <c r="F2" s="52" t="s">
        <v>14</v>
      </c>
      <c r="G2" s="43">
        <v>2</v>
      </c>
      <c r="I2" s="70" t="s">
        <v>39</v>
      </c>
      <c r="J2" s="70">
        <v>2010</v>
      </c>
      <c r="L2" s="70"/>
    </row>
    <row r="3" spans="2:12" ht="11.25">
      <c r="B3" s="36" t="s">
        <v>11</v>
      </c>
      <c r="C3" s="37" t="s">
        <v>72</v>
      </c>
      <c r="F3" s="41" t="s">
        <v>6</v>
      </c>
      <c r="G3" s="40">
        <v>-1</v>
      </c>
      <c r="I3" s="70" t="s">
        <v>40</v>
      </c>
      <c r="J3" s="70">
        <v>2011</v>
      </c>
      <c r="L3" s="70"/>
    </row>
    <row r="4" spans="2:12" ht="12" thickBot="1">
      <c r="B4" s="36" t="s">
        <v>1</v>
      </c>
      <c r="C4" s="37" t="s">
        <v>574</v>
      </c>
      <c r="F4" s="41" t="s">
        <v>15</v>
      </c>
      <c r="G4" s="42">
        <v>2</v>
      </c>
      <c r="I4" s="70" t="s">
        <v>41</v>
      </c>
      <c r="J4" s="70">
        <v>2012</v>
      </c>
      <c r="L4" s="71"/>
    </row>
    <row r="5" spans="2:10" ht="11.25">
      <c r="B5" s="36" t="s">
        <v>12</v>
      </c>
      <c r="C5" s="38">
        <f>COMPANY</f>
        <v>0</v>
      </c>
      <c r="F5" s="41" t="s">
        <v>75</v>
      </c>
      <c r="G5" s="42">
        <v>2</v>
      </c>
      <c r="I5" s="70" t="s">
        <v>42</v>
      </c>
      <c r="J5" s="70">
        <v>2013</v>
      </c>
    </row>
    <row r="6" spans="2:10" ht="12" thickBot="1">
      <c r="B6" s="39" t="s">
        <v>22</v>
      </c>
      <c r="C6" s="73" t="str">
        <f>MONTH&amp;" "&amp;YEAR</f>
        <v> </v>
      </c>
      <c r="F6" s="41" t="s">
        <v>16</v>
      </c>
      <c r="G6" s="42">
        <v>-1</v>
      </c>
      <c r="I6" s="70" t="s">
        <v>43</v>
      </c>
      <c r="J6" s="70">
        <v>2014</v>
      </c>
    </row>
    <row r="7" spans="3:10" ht="12" thickBot="1">
      <c r="C7" s="7"/>
      <c r="F7" s="51" t="s">
        <v>73</v>
      </c>
      <c r="G7" s="53">
        <v>-1</v>
      </c>
      <c r="I7" s="70" t="s">
        <v>44</v>
      </c>
      <c r="J7" s="70">
        <v>2015</v>
      </c>
    </row>
    <row r="8" spans="9:10" ht="11.25">
      <c r="I8" s="70" t="s">
        <v>45</v>
      </c>
      <c r="J8" s="70">
        <v>2016</v>
      </c>
    </row>
    <row r="9" spans="9:10" ht="11.25">
      <c r="I9" s="70" t="s">
        <v>46</v>
      </c>
      <c r="J9" s="70">
        <v>2017</v>
      </c>
    </row>
    <row r="10" spans="9:10" ht="11.25">
      <c r="I10" s="70" t="s">
        <v>47</v>
      </c>
      <c r="J10" s="70">
        <v>2018</v>
      </c>
    </row>
    <row r="11" spans="9:10" ht="12" thickBot="1">
      <c r="I11" s="70" t="s">
        <v>48</v>
      </c>
      <c r="J11" s="70">
        <v>2019</v>
      </c>
    </row>
    <row r="12" spans="2:10" ht="12" thickBot="1">
      <c r="B12" s="46" t="s">
        <v>20</v>
      </c>
      <c r="C12" s="47" t="s">
        <v>18</v>
      </c>
      <c r="D12" s="47" t="s">
        <v>19</v>
      </c>
      <c r="E12" s="48" t="s">
        <v>10</v>
      </c>
      <c r="I12" s="70" t="s">
        <v>49</v>
      </c>
      <c r="J12" s="70">
        <v>2020</v>
      </c>
    </row>
    <row r="13" spans="2:10" ht="22.5">
      <c r="B13" s="34" t="s">
        <v>12</v>
      </c>
      <c r="C13" s="50" t="s">
        <v>3</v>
      </c>
      <c r="D13" s="50" t="s">
        <v>73</v>
      </c>
      <c r="E13" s="43">
        <v>2</v>
      </c>
      <c r="I13" s="70" t="s">
        <v>50</v>
      </c>
      <c r="J13" s="70">
        <v>2021</v>
      </c>
    </row>
    <row r="14" spans="2:10" ht="11.25">
      <c r="B14" s="36" t="s">
        <v>51</v>
      </c>
      <c r="C14" s="49" t="s">
        <v>53</v>
      </c>
      <c r="D14" s="49" t="s">
        <v>73</v>
      </c>
      <c r="E14" s="40">
        <v>2</v>
      </c>
      <c r="I14" s="112"/>
      <c r="J14" s="112"/>
    </row>
    <row r="15" spans="2:5" ht="11.25">
      <c r="B15" s="36" t="s">
        <v>52</v>
      </c>
      <c r="C15" s="49" t="s">
        <v>54</v>
      </c>
      <c r="D15" s="49" t="s">
        <v>73</v>
      </c>
      <c r="E15" s="40">
        <v>2</v>
      </c>
    </row>
    <row r="23" spans="9:31" ht="11.25">
      <c r="I23" s="16"/>
      <c r="M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7:31" ht="11.25">
      <c r="G24" s="16"/>
      <c r="H24" s="148"/>
      <c r="I24" s="16"/>
      <c r="J24" s="13"/>
      <c r="L24" s="148"/>
      <c r="M24" s="18"/>
      <c r="N24" s="13"/>
      <c r="O24" s="13"/>
      <c r="P24" s="18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7:31" ht="11.25">
      <c r="G25" s="20"/>
      <c r="H25" s="148"/>
      <c r="I25" s="23"/>
      <c r="L25" s="148"/>
      <c r="M25" s="18"/>
      <c r="P25" s="18"/>
      <c r="Q25" s="18"/>
      <c r="R25" s="24"/>
      <c r="S25" s="17"/>
      <c r="T25" s="17"/>
      <c r="U25" s="17"/>
      <c r="V25" s="25"/>
      <c r="W25" s="25"/>
      <c r="X25" s="17"/>
      <c r="Y25" s="17"/>
      <c r="Z25" s="17"/>
      <c r="AA25" s="17"/>
      <c r="AB25" s="17"/>
      <c r="AC25" s="17"/>
      <c r="AD25" s="17"/>
      <c r="AE25" s="17"/>
    </row>
    <row r="26" spans="7:29" ht="11.25">
      <c r="G26" s="20"/>
      <c r="H26" s="148"/>
      <c r="K26" s="18"/>
      <c r="L26" s="148"/>
      <c r="M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7:29" ht="11.25">
      <c r="G27" s="23"/>
      <c r="H27" s="148"/>
      <c r="K27" s="21"/>
      <c r="L27" s="18"/>
      <c r="M27" s="2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7:29" ht="11.25">
      <c r="G28" s="64"/>
      <c r="H28" s="64"/>
      <c r="K28" s="21"/>
      <c r="L28" s="21"/>
      <c r="M28" s="21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7:29" ht="11.25">
      <c r="G29" s="16"/>
      <c r="H29" s="132"/>
      <c r="K29" s="18"/>
      <c r="L29" s="21"/>
      <c r="M29" s="18"/>
      <c r="P29" s="24"/>
      <c r="Q29" s="17"/>
      <c r="R29" s="17"/>
      <c r="S29" s="17"/>
      <c r="T29" s="25"/>
      <c r="U29" s="25"/>
      <c r="V29" s="17"/>
      <c r="W29" s="17"/>
      <c r="X29" s="17"/>
      <c r="Y29" s="17"/>
      <c r="Z29" s="17"/>
      <c r="AA29" s="17"/>
      <c r="AB29" s="17"/>
      <c r="AC29" s="17"/>
    </row>
    <row r="30" spans="7:29" ht="11.25">
      <c r="G30" s="20"/>
      <c r="H30" s="132"/>
      <c r="K30" s="17"/>
      <c r="L30" s="18"/>
      <c r="M30" s="17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7:29" ht="11.25">
      <c r="G31" s="20"/>
      <c r="H31" s="132"/>
      <c r="K31" s="18"/>
      <c r="L31" s="17"/>
      <c r="M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7:29" ht="11.25">
      <c r="G32" s="23"/>
      <c r="H32" s="132"/>
      <c r="K32" s="21"/>
      <c r="L32" s="18"/>
      <c r="M32" s="2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7:29" ht="11.25">
      <c r="G33" s="64"/>
      <c r="H33" s="132"/>
      <c r="K33" s="21"/>
      <c r="L33" s="21"/>
      <c r="M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7:29" ht="11.25">
      <c r="G34" s="16"/>
      <c r="H34" s="132"/>
      <c r="K34" s="18"/>
      <c r="L34" s="21"/>
      <c r="M34" s="18"/>
      <c r="P34" s="24"/>
      <c r="Q34" s="17"/>
      <c r="R34" s="17"/>
      <c r="S34" s="17"/>
      <c r="T34" s="25"/>
      <c r="U34" s="25"/>
      <c r="V34" s="17"/>
      <c r="W34" s="17"/>
      <c r="X34" s="17"/>
      <c r="Y34" s="17"/>
      <c r="Z34" s="17"/>
      <c r="AA34" s="17"/>
      <c r="AB34" s="17"/>
      <c r="AC34" s="17"/>
    </row>
    <row r="35" spans="7:29" ht="11.25">
      <c r="G35" s="20"/>
      <c r="H35" s="132"/>
      <c r="K35" s="17"/>
      <c r="L35" s="18"/>
      <c r="M35" s="17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7:29" ht="11.25">
      <c r="G36" s="20"/>
      <c r="H36" s="132"/>
      <c r="K36" s="18"/>
      <c r="L36" s="17"/>
      <c r="M36" s="1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7:29" ht="11.25">
      <c r="G37" s="23"/>
      <c r="H37" s="132"/>
      <c r="K37" s="21"/>
      <c r="L37" s="18"/>
      <c r="M37" s="2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7:29" ht="11.25">
      <c r="G38" s="64"/>
      <c r="H38" s="132"/>
      <c r="K38" s="21"/>
      <c r="L38" s="21"/>
      <c r="M38" s="2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1:29" ht="11.25">
      <c r="K39" s="18"/>
      <c r="L39" s="21"/>
      <c r="M39" s="18"/>
      <c r="P39" s="24"/>
      <c r="Q39" s="17"/>
      <c r="R39" s="17"/>
      <c r="S39" s="17"/>
      <c r="T39" s="25"/>
      <c r="U39" s="25"/>
      <c r="V39" s="17"/>
      <c r="W39" s="17"/>
      <c r="X39" s="17"/>
      <c r="Y39" s="17"/>
      <c r="Z39" s="17"/>
      <c r="AA39" s="17"/>
      <c r="AB39" s="17"/>
      <c r="AC39" s="17"/>
    </row>
    <row r="40" spans="11:29" ht="11.25">
      <c r="K40" s="18"/>
      <c r="L40" s="18"/>
      <c r="M40" s="1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ht="11.25">
      <c r="L41" s="18"/>
    </row>
  </sheetData>
  <sheetProtection formatColumns="0" formatRows="0"/>
  <mergeCells count="2">
    <mergeCell ref="L24:L26"/>
    <mergeCell ref="H24:H27"/>
  </mergeCells>
  <dataValidations count="2">
    <dataValidation allowBlank="1" showInputMessage="1" showErrorMessage="1" error="Допускается ввод только положительных действительных чисел!" sqref="M37:M38 K37:K38 L38:L39 M27:M28 K27:K28 L28:L29 M32:M33 K32:K33 L33:L34 G30:G31 G35:G36 G25:G26"/>
    <dataValidation type="decimal" operator="greaterThanOrEqual" allowBlank="1" showErrorMessage="1" error="Допускается ввод значений больших или равных 0" sqref="P32:AC33 P27:AC28 P37:AC3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03">
    <tabColor rgb="FFFF0000"/>
  </sheetPr>
  <dimension ref="A1:R222"/>
  <sheetViews>
    <sheetView showGridLines="0" zoomScale="85" zoomScaleNormal="85" zoomScalePageLayoutView="0" workbookViewId="0" topLeftCell="A1">
      <selection activeCell="J2" sqref="J2"/>
    </sheetView>
  </sheetViews>
  <sheetFormatPr defaultColWidth="21.57421875" defaultRowHeight="11.25"/>
  <cols>
    <col min="1" max="1" width="23.8515625" style="87" customWidth="1"/>
    <col min="2" max="2" width="4.7109375" style="3" customWidth="1"/>
    <col min="3" max="3" width="9.140625" style="3" customWidth="1"/>
    <col min="4" max="4" width="81.00390625" style="87" customWidth="1"/>
    <col min="5" max="6" width="3.7109375" style="122" customWidth="1"/>
    <col min="7" max="7" width="10.57421875" style="33" customWidth="1"/>
    <col min="8" max="8" width="18.57421875" style="122" bestFit="1" customWidth="1"/>
    <col min="9" max="9" width="16.7109375" style="122" customWidth="1"/>
    <col min="10" max="10" width="16.7109375" style="33" customWidth="1"/>
    <col min="11" max="11" width="16.7109375" style="123" customWidth="1"/>
    <col min="12" max="12" width="16.7109375" style="122" customWidth="1"/>
    <col min="13" max="239" width="9.140625" style="3" customWidth="1"/>
    <col min="240" max="240" width="44.8515625" style="3" customWidth="1"/>
    <col min="241" max="241" width="28.28125" style="3" customWidth="1"/>
    <col min="242" max="242" width="6.28125" style="3" customWidth="1"/>
    <col min="243" max="243" width="5.57421875" style="3" customWidth="1"/>
    <col min="244" max="244" width="33.140625" style="3" customWidth="1"/>
    <col min="245" max="16384" width="21.57421875" style="3" customWidth="1"/>
  </cols>
  <sheetData>
    <row r="1" spans="1:18" s="89" customFormat="1" ht="11.25">
      <c r="A1" s="88" t="s">
        <v>4</v>
      </c>
      <c r="B1" s="89" t="s">
        <v>5</v>
      </c>
      <c r="C1" s="127" t="s">
        <v>61</v>
      </c>
      <c r="D1" s="127" t="s">
        <v>61</v>
      </c>
      <c r="E1" s="127" t="s">
        <v>61</v>
      </c>
      <c r="F1" s="127" t="s">
        <v>61</v>
      </c>
      <c r="G1" s="127" t="s">
        <v>61</v>
      </c>
      <c r="H1" s="89" t="s">
        <v>62</v>
      </c>
      <c r="I1" s="89" t="s">
        <v>63</v>
      </c>
      <c r="J1" s="89" t="s">
        <v>64</v>
      </c>
      <c r="K1" s="89" t="s">
        <v>565</v>
      </c>
      <c r="L1" s="89" t="s">
        <v>34</v>
      </c>
      <c r="N1" s="89" t="s">
        <v>533</v>
      </c>
      <c r="O1" s="89" t="s">
        <v>533</v>
      </c>
      <c r="Q1" s="89" t="s">
        <v>534</v>
      </c>
      <c r="R1" s="89" t="s">
        <v>534</v>
      </c>
    </row>
    <row r="2" spans="1:18" ht="236.25">
      <c r="A2" s="87" t="s">
        <v>583</v>
      </c>
      <c r="B2" s="3">
        <v>381</v>
      </c>
      <c r="J2" s="125"/>
      <c r="N2" s="3">
        <v>2701</v>
      </c>
      <c r="O2" s="3" t="s">
        <v>160</v>
      </c>
      <c r="Q2" s="3">
        <v>1010</v>
      </c>
      <c r="R2" s="3" t="s">
        <v>508</v>
      </c>
    </row>
    <row r="3" spans="1:18" ht="409.5">
      <c r="A3" s="87" t="s">
        <v>594</v>
      </c>
      <c r="B3" s="3">
        <v>452</v>
      </c>
      <c r="N3" s="3" t="s">
        <v>161</v>
      </c>
      <c r="O3" s="3" t="s">
        <v>162</v>
      </c>
      <c r="Q3" s="3">
        <v>1040</v>
      </c>
      <c r="R3" s="3" t="s">
        <v>509</v>
      </c>
    </row>
    <row r="4" spans="1:18" ht="409.5">
      <c r="A4" s="87" t="s">
        <v>596</v>
      </c>
      <c r="B4" s="3">
        <v>465</v>
      </c>
      <c r="N4" s="3" t="s">
        <v>163</v>
      </c>
      <c r="O4" s="3" t="s">
        <v>164</v>
      </c>
      <c r="Q4" s="3">
        <v>1045</v>
      </c>
      <c r="R4" s="3" t="s">
        <v>510</v>
      </c>
    </row>
    <row r="5" spans="1:18" ht="409.5">
      <c r="A5" s="87" t="s">
        <v>615</v>
      </c>
      <c r="B5" s="3">
        <v>712</v>
      </c>
      <c r="N5" s="3" t="s">
        <v>165</v>
      </c>
      <c r="O5" s="3" t="s">
        <v>166</v>
      </c>
      <c r="Q5" s="3">
        <v>1050</v>
      </c>
      <c r="R5" s="3" t="s">
        <v>511</v>
      </c>
    </row>
    <row r="6" spans="1:18" ht="409.5">
      <c r="A6" s="87" t="s">
        <v>616</v>
      </c>
      <c r="B6" s="3">
        <v>713</v>
      </c>
      <c r="N6" s="3" t="s">
        <v>167</v>
      </c>
      <c r="O6" s="3" t="s">
        <v>168</v>
      </c>
      <c r="Q6" s="3">
        <v>1060</v>
      </c>
      <c r="R6" s="3" t="s">
        <v>512</v>
      </c>
    </row>
    <row r="7" spans="1:18" ht="409.5">
      <c r="A7" s="87" t="s">
        <v>617</v>
      </c>
      <c r="B7" s="3">
        <v>714</v>
      </c>
      <c r="N7" s="3" t="s">
        <v>169</v>
      </c>
      <c r="O7" s="3" t="s">
        <v>170</v>
      </c>
      <c r="Q7" s="3">
        <v>1065</v>
      </c>
      <c r="R7" s="3" t="s">
        <v>513</v>
      </c>
    </row>
    <row r="8" spans="1:18" ht="315">
      <c r="A8" s="87" t="s">
        <v>619</v>
      </c>
      <c r="B8" s="3">
        <v>716</v>
      </c>
      <c r="N8" s="3" t="s">
        <v>171</v>
      </c>
      <c r="O8" s="3" t="s">
        <v>172</v>
      </c>
      <c r="Q8" s="3">
        <v>1067</v>
      </c>
      <c r="R8" s="3" t="s">
        <v>514</v>
      </c>
    </row>
    <row r="9" spans="1:18" ht="247.5">
      <c r="A9" s="87" t="s">
        <v>640</v>
      </c>
      <c r="B9" s="3">
        <v>789</v>
      </c>
      <c r="N9" s="3" t="s">
        <v>173</v>
      </c>
      <c r="O9" s="3" t="s">
        <v>168</v>
      </c>
      <c r="Q9" s="3">
        <v>1070</v>
      </c>
      <c r="R9" s="3" t="s">
        <v>515</v>
      </c>
    </row>
    <row r="10" spans="1:18" ht="409.5">
      <c r="A10" s="87" t="s">
        <v>618</v>
      </c>
      <c r="B10" s="3">
        <v>715</v>
      </c>
      <c r="N10" s="3" t="s">
        <v>174</v>
      </c>
      <c r="O10" s="3" t="s">
        <v>175</v>
      </c>
      <c r="Q10" s="3">
        <v>1071</v>
      </c>
      <c r="R10" s="3" t="s">
        <v>516</v>
      </c>
    </row>
    <row r="11" spans="1:18" ht="409.5">
      <c r="A11" s="87" t="s">
        <v>581</v>
      </c>
      <c r="B11" s="3">
        <v>461</v>
      </c>
      <c r="N11" s="3" t="s">
        <v>176</v>
      </c>
      <c r="O11" s="3" t="s">
        <v>177</v>
      </c>
      <c r="Q11" s="3">
        <v>1072</v>
      </c>
      <c r="R11" s="3" t="s">
        <v>517</v>
      </c>
    </row>
    <row r="12" spans="1:18" ht="409.5">
      <c r="A12" s="87" t="s">
        <v>643</v>
      </c>
      <c r="B12" s="3">
        <v>486</v>
      </c>
      <c r="N12" s="3">
        <v>2702</v>
      </c>
      <c r="O12" s="3" t="s">
        <v>178</v>
      </c>
      <c r="Q12" s="3">
        <v>1073</v>
      </c>
      <c r="R12" s="3" t="s">
        <v>518</v>
      </c>
    </row>
    <row r="13" spans="1:18" ht="409.5">
      <c r="A13" s="87" t="s">
        <v>622</v>
      </c>
      <c r="B13" s="3">
        <v>723</v>
      </c>
      <c r="N13" s="3" t="s">
        <v>179</v>
      </c>
      <c r="O13" s="3" t="s">
        <v>180</v>
      </c>
      <c r="Q13" s="3">
        <v>1074</v>
      </c>
      <c r="R13" s="3" t="s">
        <v>519</v>
      </c>
    </row>
    <row r="14" spans="1:18" ht="409.5">
      <c r="A14" s="87" t="s">
        <v>582</v>
      </c>
      <c r="B14" s="3">
        <v>820</v>
      </c>
      <c r="N14" s="3" t="s">
        <v>181</v>
      </c>
      <c r="O14" s="3" t="s">
        <v>182</v>
      </c>
      <c r="Q14" s="3">
        <v>1075</v>
      </c>
      <c r="R14" s="3" t="s">
        <v>520</v>
      </c>
    </row>
    <row r="15" spans="1:18" ht="409.5">
      <c r="A15" s="87" t="s">
        <v>598</v>
      </c>
      <c r="B15" s="3">
        <v>492</v>
      </c>
      <c r="N15" s="3" t="s">
        <v>183</v>
      </c>
      <c r="O15" s="3" t="s">
        <v>184</v>
      </c>
      <c r="Q15" s="3">
        <v>1076</v>
      </c>
      <c r="R15" s="3" t="s">
        <v>521</v>
      </c>
    </row>
    <row r="16" spans="1:18" ht="409.5">
      <c r="A16" s="87" t="s">
        <v>607</v>
      </c>
      <c r="B16" s="3">
        <v>532</v>
      </c>
      <c r="N16" s="3" t="s">
        <v>185</v>
      </c>
      <c r="O16" s="3" t="s">
        <v>186</v>
      </c>
      <c r="Q16" s="3">
        <v>1080</v>
      </c>
      <c r="R16" s="3" t="s">
        <v>522</v>
      </c>
    </row>
    <row r="17" spans="1:18" ht="409.5">
      <c r="A17" s="87" t="s">
        <v>587</v>
      </c>
      <c r="B17" s="3">
        <v>415</v>
      </c>
      <c r="N17" s="3" t="s">
        <v>187</v>
      </c>
      <c r="O17" s="3" t="s">
        <v>188</v>
      </c>
      <c r="Q17" s="3">
        <v>1081</v>
      </c>
      <c r="R17" s="3" t="s">
        <v>523</v>
      </c>
    </row>
    <row r="18" spans="1:18" ht="409.5">
      <c r="A18" s="87" t="s">
        <v>599</v>
      </c>
      <c r="B18" s="3">
        <v>496</v>
      </c>
      <c r="N18" s="3" t="s">
        <v>189</v>
      </c>
      <c r="O18" s="3" t="s">
        <v>190</v>
      </c>
      <c r="Q18" s="3">
        <v>1082</v>
      </c>
      <c r="R18" s="3" t="s">
        <v>524</v>
      </c>
    </row>
    <row r="19" spans="1:18" ht="348.75">
      <c r="A19" s="87" t="s">
        <v>600</v>
      </c>
      <c r="B19" s="3">
        <v>502</v>
      </c>
      <c r="N19" s="3" t="s">
        <v>191</v>
      </c>
      <c r="O19" s="3" t="s">
        <v>192</v>
      </c>
      <c r="Q19" s="3">
        <v>1090</v>
      </c>
      <c r="R19" s="3" t="s">
        <v>525</v>
      </c>
    </row>
    <row r="20" spans="1:18" ht="146.25">
      <c r="A20" s="87" t="s">
        <v>602</v>
      </c>
      <c r="B20" s="3">
        <v>514</v>
      </c>
      <c r="N20" s="3" t="s">
        <v>193</v>
      </c>
      <c r="O20" s="3" t="s">
        <v>194</v>
      </c>
      <c r="Q20" s="3">
        <v>2000</v>
      </c>
      <c r="R20" s="3" t="s">
        <v>526</v>
      </c>
    </row>
    <row r="21" spans="1:18" ht="247.5">
      <c r="A21" s="87" t="s">
        <v>626</v>
      </c>
      <c r="B21" s="3">
        <v>515</v>
      </c>
      <c r="N21" s="3" t="s">
        <v>195</v>
      </c>
      <c r="O21" s="3" t="s">
        <v>196</v>
      </c>
      <c r="Q21" s="3">
        <v>3000</v>
      </c>
      <c r="R21" s="3" t="s">
        <v>527</v>
      </c>
    </row>
    <row r="22" spans="1:18" ht="180">
      <c r="A22" s="87" t="s">
        <v>588</v>
      </c>
      <c r="B22" s="3">
        <v>420</v>
      </c>
      <c r="N22" s="3" t="s">
        <v>197</v>
      </c>
      <c r="O22" s="3" t="s">
        <v>198</v>
      </c>
      <c r="Q22" s="3">
        <v>4000</v>
      </c>
      <c r="R22" s="3" t="s">
        <v>528</v>
      </c>
    </row>
    <row r="23" spans="1:18" ht="292.5">
      <c r="A23" s="87" t="s">
        <v>576</v>
      </c>
      <c r="B23" s="3">
        <v>730</v>
      </c>
      <c r="N23" s="3" t="s">
        <v>199</v>
      </c>
      <c r="O23" s="3" t="s">
        <v>200</v>
      </c>
      <c r="Q23" s="3">
        <v>6000</v>
      </c>
      <c r="R23" s="3" t="s">
        <v>529</v>
      </c>
    </row>
    <row r="24" spans="1:18" ht="281.25">
      <c r="A24" s="87" t="s">
        <v>614</v>
      </c>
      <c r="B24" s="3">
        <v>711</v>
      </c>
      <c r="N24" s="3">
        <v>2707</v>
      </c>
      <c r="O24" s="3" t="s">
        <v>201</v>
      </c>
      <c r="Q24" s="3">
        <v>6001</v>
      </c>
      <c r="R24" s="3" t="s">
        <v>530</v>
      </c>
    </row>
    <row r="25" spans="1:18" ht="213.75">
      <c r="A25" s="87" t="s">
        <v>630</v>
      </c>
      <c r="B25" s="3">
        <v>491</v>
      </c>
      <c r="N25" s="3" t="s">
        <v>202</v>
      </c>
      <c r="O25" s="3" t="s">
        <v>203</v>
      </c>
      <c r="Q25" s="3">
        <v>6100</v>
      </c>
      <c r="R25" s="3" t="s">
        <v>531</v>
      </c>
    </row>
    <row r="26" spans="1:18" ht="157.5">
      <c r="A26" s="87" t="s">
        <v>629</v>
      </c>
      <c r="B26" s="3">
        <v>755</v>
      </c>
      <c r="N26" s="3" t="s">
        <v>204</v>
      </c>
      <c r="O26" s="3" t="s">
        <v>205</v>
      </c>
      <c r="Q26" s="3">
        <v>6101</v>
      </c>
      <c r="R26" s="3" t="s">
        <v>532</v>
      </c>
    </row>
    <row r="27" spans="1:15" ht="33.75">
      <c r="A27" s="87" t="s">
        <v>589</v>
      </c>
      <c r="B27" s="3">
        <v>430</v>
      </c>
      <c r="N27" s="3" t="s">
        <v>206</v>
      </c>
      <c r="O27" s="3" t="s">
        <v>207</v>
      </c>
    </row>
    <row r="28" spans="1:15" ht="11.25">
      <c r="A28" s="87" t="s">
        <v>585</v>
      </c>
      <c r="B28" s="3">
        <v>385</v>
      </c>
      <c r="N28" s="3" t="s">
        <v>208</v>
      </c>
      <c r="O28" s="3" t="s">
        <v>209</v>
      </c>
    </row>
    <row r="29" spans="1:15" ht="56.25">
      <c r="A29" s="87" t="s">
        <v>76</v>
      </c>
      <c r="B29" s="3">
        <v>383</v>
      </c>
      <c r="N29" s="3" t="s">
        <v>210</v>
      </c>
      <c r="O29" s="3" t="s">
        <v>205</v>
      </c>
    </row>
    <row r="30" spans="1:15" ht="33.75">
      <c r="A30" s="87" t="s">
        <v>633</v>
      </c>
      <c r="B30" s="3">
        <v>763</v>
      </c>
      <c r="N30" s="3" t="s">
        <v>211</v>
      </c>
      <c r="O30" s="3" t="s">
        <v>207</v>
      </c>
    </row>
    <row r="31" spans="1:15" ht="11.25">
      <c r="A31" s="87" t="s">
        <v>77</v>
      </c>
      <c r="B31" s="3">
        <v>394</v>
      </c>
      <c r="N31" s="3" t="s">
        <v>212</v>
      </c>
      <c r="O31" s="3" t="s">
        <v>213</v>
      </c>
    </row>
    <row r="32" spans="1:15" ht="56.25">
      <c r="A32" s="87" t="s">
        <v>584</v>
      </c>
      <c r="B32" s="3">
        <v>384</v>
      </c>
      <c r="N32" s="3" t="s">
        <v>214</v>
      </c>
      <c r="O32" s="3" t="s">
        <v>205</v>
      </c>
    </row>
    <row r="33" spans="1:15" ht="33.75">
      <c r="A33" s="87" t="s">
        <v>78</v>
      </c>
      <c r="B33" s="3">
        <v>395</v>
      </c>
      <c r="N33" s="3" t="s">
        <v>215</v>
      </c>
      <c r="O33" s="3" t="s">
        <v>207</v>
      </c>
    </row>
    <row r="34" spans="1:15" ht="22.5">
      <c r="A34" s="87" t="s">
        <v>79</v>
      </c>
      <c r="B34" s="3">
        <v>404</v>
      </c>
      <c r="N34" s="3" t="s">
        <v>216</v>
      </c>
      <c r="O34" s="3" t="s">
        <v>217</v>
      </c>
    </row>
    <row r="35" spans="1:15" ht="225">
      <c r="A35" s="87" t="s">
        <v>80</v>
      </c>
      <c r="B35" s="3">
        <v>405</v>
      </c>
      <c r="N35" s="3" t="s">
        <v>218</v>
      </c>
      <c r="O35" s="3" t="s">
        <v>219</v>
      </c>
    </row>
    <row r="36" spans="1:15" ht="56.25">
      <c r="A36" s="87" t="s">
        <v>81</v>
      </c>
      <c r="B36" s="3">
        <v>407</v>
      </c>
      <c r="N36" s="3" t="s">
        <v>220</v>
      </c>
      <c r="O36" s="3" t="s">
        <v>205</v>
      </c>
    </row>
    <row r="37" spans="1:15" ht="33.75">
      <c r="A37" s="87" t="s">
        <v>631</v>
      </c>
      <c r="B37" s="3">
        <v>760</v>
      </c>
      <c r="N37" s="3" t="s">
        <v>221</v>
      </c>
      <c r="O37" s="3" t="s">
        <v>207</v>
      </c>
    </row>
    <row r="38" spans="1:15" ht="11.25">
      <c r="A38" s="87" t="s">
        <v>82</v>
      </c>
      <c r="B38" s="3">
        <v>410</v>
      </c>
      <c r="N38" s="3" t="s">
        <v>222</v>
      </c>
      <c r="O38" s="3" t="s">
        <v>223</v>
      </c>
    </row>
    <row r="39" spans="1:15" ht="33.75">
      <c r="A39" s="87" t="s">
        <v>83</v>
      </c>
      <c r="B39" s="3">
        <v>413</v>
      </c>
      <c r="N39" s="3" t="s">
        <v>224</v>
      </c>
      <c r="O39" s="3" t="s">
        <v>225</v>
      </c>
    </row>
    <row r="40" spans="1:15" ht="22.5">
      <c r="A40" s="87" t="s">
        <v>84</v>
      </c>
      <c r="B40" s="3">
        <v>414</v>
      </c>
      <c r="N40" s="3" t="s">
        <v>226</v>
      </c>
      <c r="O40" s="3" t="s">
        <v>227</v>
      </c>
    </row>
    <row r="41" spans="1:15" ht="45">
      <c r="A41" s="87" t="s">
        <v>85</v>
      </c>
      <c r="B41" s="3">
        <v>417</v>
      </c>
      <c r="N41" s="3" t="s">
        <v>228</v>
      </c>
      <c r="O41" s="3" t="s">
        <v>229</v>
      </c>
    </row>
    <row r="42" spans="1:15" ht="157.5">
      <c r="A42" s="87" t="s">
        <v>86</v>
      </c>
      <c r="B42" s="3">
        <v>428</v>
      </c>
      <c r="N42" s="3" t="s">
        <v>230</v>
      </c>
      <c r="O42" s="3" t="s">
        <v>231</v>
      </c>
    </row>
    <row r="43" spans="1:15" ht="22.5">
      <c r="A43" s="87" t="s">
        <v>87</v>
      </c>
      <c r="B43" s="3">
        <v>432</v>
      </c>
      <c r="N43" s="3" t="s">
        <v>232</v>
      </c>
      <c r="O43" s="3" t="s">
        <v>233</v>
      </c>
    </row>
    <row r="44" spans="1:15" ht="56.25">
      <c r="A44" s="87" t="s">
        <v>88</v>
      </c>
      <c r="B44" s="3">
        <v>433</v>
      </c>
      <c r="N44" s="3" t="s">
        <v>234</v>
      </c>
      <c r="O44" s="3" t="s">
        <v>235</v>
      </c>
    </row>
    <row r="45" spans="1:15" ht="33.75">
      <c r="A45" s="87" t="s">
        <v>89</v>
      </c>
      <c r="B45" s="3">
        <v>439</v>
      </c>
      <c r="N45" s="3" t="s">
        <v>236</v>
      </c>
      <c r="O45" s="3" t="s">
        <v>237</v>
      </c>
    </row>
    <row r="46" spans="1:15" ht="22.5">
      <c r="A46" s="87" t="s">
        <v>90</v>
      </c>
      <c r="B46" s="3">
        <v>442</v>
      </c>
      <c r="N46" s="3" t="s">
        <v>238</v>
      </c>
      <c r="O46" s="3" t="s">
        <v>239</v>
      </c>
    </row>
    <row r="47" spans="1:15" ht="22.5">
      <c r="A47" s="87" t="s">
        <v>91</v>
      </c>
      <c r="B47" s="3">
        <v>443</v>
      </c>
      <c r="N47" s="3" t="s">
        <v>240</v>
      </c>
      <c r="O47" s="3" t="s">
        <v>241</v>
      </c>
    </row>
    <row r="48" spans="1:15" ht="22.5">
      <c r="A48" s="87" t="s">
        <v>92</v>
      </c>
      <c r="B48" s="3">
        <v>446</v>
      </c>
      <c r="N48" s="3" t="s">
        <v>242</v>
      </c>
      <c r="O48" s="3" t="s">
        <v>243</v>
      </c>
    </row>
    <row r="49" spans="1:15" ht="101.25">
      <c r="A49" s="87" t="s">
        <v>592</v>
      </c>
      <c r="B49" s="3">
        <v>449</v>
      </c>
      <c r="N49" s="3" t="s">
        <v>244</v>
      </c>
      <c r="O49" s="3" t="s">
        <v>245</v>
      </c>
    </row>
    <row r="50" spans="1:15" ht="22.5">
      <c r="A50" s="87" t="s">
        <v>93</v>
      </c>
      <c r="B50" s="3">
        <v>453</v>
      </c>
      <c r="N50" s="3" t="s">
        <v>246</v>
      </c>
      <c r="O50" s="3" t="s">
        <v>233</v>
      </c>
    </row>
    <row r="51" spans="1:15" ht="135">
      <c r="A51" s="87" t="s">
        <v>623</v>
      </c>
      <c r="B51" s="3">
        <v>733</v>
      </c>
      <c r="N51" s="3">
        <v>2708</v>
      </c>
      <c r="O51" s="3" t="s">
        <v>247</v>
      </c>
    </row>
    <row r="52" spans="1:15" ht="22.5">
      <c r="A52" s="87" t="s">
        <v>604</v>
      </c>
      <c r="B52" s="3">
        <v>524</v>
      </c>
      <c r="N52" s="3" t="s">
        <v>248</v>
      </c>
      <c r="O52" s="3" t="s">
        <v>249</v>
      </c>
    </row>
    <row r="53" spans="1:15" ht="22.5">
      <c r="A53" s="87" t="s">
        <v>94</v>
      </c>
      <c r="B53" s="3">
        <v>454</v>
      </c>
      <c r="N53" s="3" t="s">
        <v>250</v>
      </c>
      <c r="O53" s="3" t="s">
        <v>251</v>
      </c>
    </row>
    <row r="54" spans="1:15" ht="33.75">
      <c r="A54" s="87" t="s">
        <v>95</v>
      </c>
      <c r="B54" s="3">
        <v>459</v>
      </c>
      <c r="N54" s="3" t="s">
        <v>252</v>
      </c>
      <c r="O54" s="3" t="s">
        <v>253</v>
      </c>
    </row>
    <row r="55" spans="1:15" ht="22.5">
      <c r="A55" s="87" t="s">
        <v>96</v>
      </c>
      <c r="B55" s="3">
        <v>463</v>
      </c>
      <c r="N55" s="3" t="s">
        <v>254</v>
      </c>
      <c r="O55" s="3" t="s">
        <v>255</v>
      </c>
    </row>
    <row r="56" spans="1:15" ht="112.5">
      <c r="A56" s="87" t="s">
        <v>97</v>
      </c>
      <c r="B56" s="3">
        <v>466</v>
      </c>
      <c r="N56" s="3" t="s">
        <v>256</v>
      </c>
      <c r="O56" s="3" t="s">
        <v>257</v>
      </c>
    </row>
    <row r="57" spans="1:15" ht="56.25">
      <c r="A57" s="87" t="s">
        <v>98</v>
      </c>
      <c r="B57" s="3">
        <v>468</v>
      </c>
      <c r="N57" s="3" t="s">
        <v>258</v>
      </c>
      <c r="O57" s="3" t="s">
        <v>259</v>
      </c>
    </row>
    <row r="58" spans="1:15" ht="225">
      <c r="A58" s="87" t="s">
        <v>99</v>
      </c>
      <c r="B58" s="3">
        <v>474</v>
      </c>
      <c r="N58" s="3" t="s">
        <v>260</v>
      </c>
      <c r="O58" s="3" t="s">
        <v>261</v>
      </c>
    </row>
    <row r="59" spans="1:15" ht="22.5">
      <c r="A59" s="87" t="s">
        <v>100</v>
      </c>
      <c r="B59" s="3">
        <v>478</v>
      </c>
      <c r="N59" s="3" t="s">
        <v>262</v>
      </c>
      <c r="O59" s="3" t="s">
        <v>255</v>
      </c>
    </row>
    <row r="60" spans="1:15" ht="22.5">
      <c r="A60" s="87" t="s">
        <v>101</v>
      </c>
      <c r="B60" s="3">
        <v>487</v>
      </c>
      <c r="N60" s="3" t="s">
        <v>263</v>
      </c>
      <c r="O60" s="3" t="s">
        <v>223</v>
      </c>
    </row>
    <row r="61" spans="1:15" ht="236.25">
      <c r="A61" s="87" t="s">
        <v>158</v>
      </c>
      <c r="B61" s="3">
        <v>717</v>
      </c>
      <c r="N61" s="3" t="s">
        <v>264</v>
      </c>
      <c r="O61" s="3" t="s">
        <v>265</v>
      </c>
    </row>
    <row r="62" spans="1:15" ht="225">
      <c r="A62" s="87" t="s">
        <v>102</v>
      </c>
      <c r="B62" s="3">
        <v>489</v>
      </c>
      <c r="N62" s="3" t="s">
        <v>266</v>
      </c>
      <c r="O62" s="3" t="s">
        <v>267</v>
      </c>
    </row>
    <row r="63" spans="1:15" ht="225">
      <c r="A63" s="87" t="s">
        <v>103</v>
      </c>
      <c r="B63" s="3">
        <v>493</v>
      </c>
      <c r="N63" s="3" t="s">
        <v>268</v>
      </c>
      <c r="O63" s="3" t="s">
        <v>269</v>
      </c>
    </row>
    <row r="64" spans="1:15" ht="22.5">
      <c r="A64" s="87" t="s">
        <v>104</v>
      </c>
      <c r="B64" s="3">
        <v>494</v>
      </c>
      <c r="N64" s="3" t="s">
        <v>270</v>
      </c>
      <c r="O64" s="3" t="s">
        <v>227</v>
      </c>
    </row>
    <row r="65" spans="1:15" ht="202.5">
      <c r="A65" s="87" t="s">
        <v>105</v>
      </c>
      <c r="B65" s="3">
        <v>501</v>
      </c>
      <c r="N65" s="3" t="s">
        <v>271</v>
      </c>
      <c r="O65" s="3" t="s">
        <v>272</v>
      </c>
    </row>
    <row r="66" spans="1:15" ht="22.5">
      <c r="A66" s="87" t="s">
        <v>601</v>
      </c>
      <c r="B66" s="3">
        <v>503</v>
      </c>
      <c r="N66" s="3" t="s">
        <v>273</v>
      </c>
      <c r="O66" s="3" t="s">
        <v>274</v>
      </c>
    </row>
    <row r="67" spans="1:15" ht="409.5">
      <c r="A67" s="87" t="s">
        <v>106</v>
      </c>
      <c r="B67" s="3">
        <v>506</v>
      </c>
      <c r="N67" s="3">
        <v>2710</v>
      </c>
      <c r="O67" s="3" t="s">
        <v>275</v>
      </c>
    </row>
    <row r="68" spans="1:15" ht="409.5">
      <c r="A68" s="87" t="s">
        <v>107</v>
      </c>
      <c r="B68" s="3">
        <v>508</v>
      </c>
      <c r="N68" s="3" t="s">
        <v>276</v>
      </c>
      <c r="O68" s="3" t="s">
        <v>277</v>
      </c>
    </row>
    <row r="69" spans="1:15" ht="67.5">
      <c r="A69" s="87" t="s">
        <v>108</v>
      </c>
      <c r="B69" s="3">
        <v>511</v>
      </c>
      <c r="N69" s="3" t="s">
        <v>278</v>
      </c>
      <c r="O69" s="3" t="s">
        <v>279</v>
      </c>
    </row>
    <row r="70" spans="1:15" ht="78.75">
      <c r="A70" s="87" t="s">
        <v>109</v>
      </c>
      <c r="B70" s="3">
        <v>513</v>
      </c>
      <c r="N70" s="3" t="s">
        <v>280</v>
      </c>
      <c r="O70" s="3" t="s">
        <v>281</v>
      </c>
    </row>
    <row r="71" spans="1:15" ht="146.25">
      <c r="A71" s="87" t="s">
        <v>110</v>
      </c>
      <c r="B71" s="3">
        <v>518</v>
      </c>
      <c r="N71" s="3" t="s">
        <v>282</v>
      </c>
      <c r="O71" s="3" t="s">
        <v>283</v>
      </c>
    </row>
    <row r="72" spans="1:15" ht="33.75">
      <c r="A72" s="87" t="s">
        <v>111</v>
      </c>
      <c r="B72" s="3">
        <v>522</v>
      </c>
      <c r="N72" s="3" t="s">
        <v>284</v>
      </c>
      <c r="O72" s="3" t="s">
        <v>285</v>
      </c>
    </row>
    <row r="73" spans="1:15" ht="45">
      <c r="A73" s="87" t="s">
        <v>575</v>
      </c>
      <c r="B73" s="3">
        <v>721</v>
      </c>
      <c r="N73" s="3" t="s">
        <v>286</v>
      </c>
      <c r="O73" s="3" t="s">
        <v>287</v>
      </c>
    </row>
    <row r="74" spans="1:15" ht="33.75">
      <c r="A74" s="87" t="s">
        <v>638</v>
      </c>
      <c r="B74" s="3">
        <v>777</v>
      </c>
      <c r="N74" s="3" t="s">
        <v>288</v>
      </c>
      <c r="O74" s="3" t="s">
        <v>289</v>
      </c>
    </row>
    <row r="75" spans="1:15" ht="22.5">
      <c r="A75" s="87" t="s">
        <v>638</v>
      </c>
      <c r="B75" s="3">
        <v>778</v>
      </c>
      <c r="N75" s="3" t="s">
        <v>290</v>
      </c>
      <c r="O75" s="3" t="s">
        <v>291</v>
      </c>
    </row>
    <row r="76" spans="1:15" ht="270">
      <c r="A76" s="87" t="s">
        <v>112</v>
      </c>
      <c r="B76" s="3">
        <v>527</v>
      </c>
      <c r="N76" s="3" t="s">
        <v>292</v>
      </c>
      <c r="O76" s="3" t="s">
        <v>293</v>
      </c>
    </row>
    <row r="77" spans="1:15" ht="22.5">
      <c r="A77" s="87" t="s">
        <v>606</v>
      </c>
      <c r="B77" s="3">
        <v>528</v>
      </c>
      <c r="N77" s="3" t="s">
        <v>294</v>
      </c>
      <c r="O77" s="3" t="s">
        <v>295</v>
      </c>
    </row>
    <row r="78" spans="1:15" ht="22.5">
      <c r="A78" s="87" t="s">
        <v>113</v>
      </c>
      <c r="B78" s="3">
        <v>529</v>
      </c>
      <c r="N78" s="3" t="s">
        <v>296</v>
      </c>
      <c r="O78" s="3" t="s">
        <v>297</v>
      </c>
    </row>
    <row r="79" spans="1:15" ht="45">
      <c r="A79" s="87" t="s">
        <v>627</v>
      </c>
      <c r="B79" s="3">
        <v>739</v>
      </c>
      <c r="N79" s="3" t="s">
        <v>536</v>
      </c>
      <c r="O79" s="3" t="s">
        <v>298</v>
      </c>
    </row>
    <row r="80" spans="1:15" ht="56.25">
      <c r="A80" s="87" t="s">
        <v>632</v>
      </c>
      <c r="B80" s="3">
        <v>761</v>
      </c>
      <c r="N80" s="3" t="s">
        <v>537</v>
      </c>
      <c r="O80" s="3" t="s">
        <v>299</v>
      </c>
    </row>
    <row r="81" spans="1:15" ht="67.5">
      <c r="A81" s="87" t="s">
        <v>579</v>
      </c>
      <c r="B81" s="3">
        <v>762</v>
      </c>
      <c r="N81" s="3" t="s">
        <v>538</v>
      </c>
      <c r="O81" s="3" t="s">
        <v>300</v>
      </c>
    </row>
    <row r="82" spans="1:15" ht="45">
      <c r="A82" s="87" t="s">
        <v>590</v>
      </c>
      <c r="B82" s="3">
        <v>444</v>
      </c>
      <c r="N82" s="3" t="s">
        <v>539</v>
      </c>
      <c r="O82" s="3" t="s">
        <v>301</v>
      </c>
    </row>
    <row r="83" spans="1:15" ht="112.5">
      <c r="A83" s="87" t="s">
        <v>114</v>
      </c>
      <c r="B83" s="3">
        <v>534</v>
      </c>
      <c r="N83" s="3" t="s">
        <v>302</v>
      </c>
      <c r="O83" s="3" t="s">
        <v>303</v>
      </c>
    </row>
    <row r="84" spans="1:15" ht="135">
      <c r="A84" s="87" t="s">
        <v>115</v>
      </c>
      <c r="B84" s="3">
        <v>540</v>
      </c>
      <c r="N84" s="3" t="s">
        <v>304</v>
      </c>
      <c r="O84" s="3" t="s">
        <v>305</v>
      </c>
    </row>
    <row r="85" spans="1:15" ht="123.75">
      <c r="A85" s="87" t="s">
        <v>608</v>
      </c>
      <c r="B85" s="3">
        <v>543</v>
      </c>
      <c r="N85" s="3" t="s">
        <v>306</v>
      </c>
      <c r="O85" s="3" t="s">
        <v>307</v>
      </c>
    </row>
    <row r="86" spans="1:15" ht="33.75">
      <c r="A86" s="87" t="s">
        <v>645</v>
      </c>
      <c r="B86" s="3">
        <v>810</v>
      </c>
      <c r="N86" s="3" t="s">
        <v>540</v>
      </c>
      <c r="O86" s="3" t="s">
        <v>308</v>
      </c>
    </row>
    <row r="87" spans="1:15" ht="112.5">
      <c r="A87" s="87" t="s">
        <v>116</v>
      </c>
      <c r="B87" s="3">
        <v>545</v>
      </c>
      <c r="N87" s="3" t="s">
        <v>309</v>
      </c>
      <c r="O87" s="3" t="s">
        <v>310</v>
      </c>
    </row>
    <row r="88" spans="1:15" ht="123.75">
      <c r="A88" s="87" t="s">
        <v>117</v>
      </c>
      <c r="B88" s="3">
        <v>549</v>
      </c>
      <c r="N88" s="3" t="s">
        <v>311</v>
      </c>
      <c r="O88" s="3" t="s">
        <v>307</v>
      </c>
    </row>
    <row r="89" spans="1:15" ht="90">
      <c r="A89" s="87" t="s">
        <v>118</v>
      </c>
      <c r="B89" s="3">
        <v>551</v>
      </c>
      <c r="N89" s="3" t="s">
        <v>312</v>
      </c>
      <c r="O89" s="3" t="s">
        <v>313</v>
      </c>
    </row>
    <row r="90" spans="1:15" ht="56.25">
      <c r="A90" s="87" t="s">
        <v>119</v>
      </c>
      <c r="B90" s="3">
        <v>552</v>
      </c>
      <c r="N90" s="3" t="s">
        <v>314</v>
      </c>
      <c r="O90" s="3" t="s">
        <v>315</v>
      </c>
    </row>
    <row r="91" spans="1:15" ht="90">
      <c r="A91" s="87" t="s">
        <v>120</v>
      </c>
      <c r="B91" s="3">
        <v>553</v>
      </c>
      <c r="N91" s="3" t="s">
        <v>316</v>
      </c>
      <c r="O91" s="3" t="s">
        <v>317</v>
      </c>
    </row>
    <row r="92" spans="1:15" ht="22.5">
      <c r="A92" s="87" t="s">
        <v>609</v>
      </c>
      <c r="B92" s="3">
        <v>555</v>
      </c>
      <c r="N92" s="3" t="s">
        <v>318</v>
      </c>
      <c r="O92" s="3" t="s">
        <v>319</v>
      </c>
    </row>
    <row r="93" spans="1:15" ht="22.5">
      <c r="A93" s="87" t="s">
        <v>595</v>
      </c>
      <c r="B93" s="3">
        <v>456</v>
      </c>
      <c r="N93" s="3" t="s">
        <v>320</v>
      </c>
      <c r="O93" s="3" t="s">
        <v>227</v>
      </c>
    </row>
    <row r="94" spans="1:15" ht="45">
      <c r="A94" s="87" t="s">
        <v>628</v>
      </c>
      <c r="B94" s="3">
        <v>753</v>
      </c>
      <c r="N94" s="3" t="s">
        <v>541</v>
      </c>
      <c r="O94" s="3" t="s">
        <v>321</v>
      </c>
    </row>
    <row r="95" spans="1:15" ht="90">
      <c r="A95" s="87" t="s">
        <v>635</v>
      </c>
      <c r="B95" s="3">
        <v>770</v>
      </c>
      <c r="N95" s="3" t="s">
        <v>322</v>
      </c>
      <c r="O95" s="3" t="s">
        <v>323</v>
      </c>
    </row>
    <row r="96" spans="1:15" ht="157.5">
      <c r="A96" s="87" t="s">
        <v>121</v>
      </c>
      <c r="B96" s="3">
        <v>563</v>
      </c>
      <c r="N96" s="3" t="s">
        <v>324</v>
      </c>
      <c r="O96" s="3" t="s">
        <v>325</v>
      </c>
    </row>
    <row r="97" spans="1:15" ht="45">
      <c r="A97" s="87" t="s">
        <v>122</v>
      </c>
      <c r="B97" s="3">
        <v>565</v>
      </c>
      <c r="N97" s="3" t="s">
        <v>542</v>
      </c>
      <c r="O97" s="3" t="s">
        <v>326</v>
      </c>
    </row>
    <row r="98" spans="1:15" ht="22.5">
      <c r="A98" s="87" t="s">
        <v>123</v>
      </c>
      <c r="B98" s="3">
        <v>569</v>
      </c>
      <c r="N98" s="3" t="s">
        <v>543</v>
      </c>
      <c r="O98" s="3" t="s">
        <v>327</v>
      </c>
    </row>
    <row r="99" spans="1:15" ht="90">
      <c r="A99" s="87" t="s">
        <v>124</v>
      </c>
      <c r="B99" s="3">
        <v>572</v>
      </c>
      <c r="N99" s="3" t="s">
        <v>328</v>
      </c>
      <c r="O99" s="3" t="s">
        <v>329</v>
      </c>
    </row>
    <row r="100" spans="1:15" ht="22.5">
      <c r="A100" s="87" t="s">
        <v>586</v>
      </c>
      <c r="B100" s="3">
        <v>388</v>
      </c>
      <c r="N100" s="3" t="s">
        <v>330</v>
      </c>
      <c r="O100" s="3" t="s">
        <v>331</v>
      </c>
    </row>
    <row r="101" spans="1:15" ht="22.5">
      <c r="A101" s="87" t="s">
        <v>125</v>
      </c>
      <c r="B101" s="3">
        <v>574</v>
      </c>
      <c r="N101" s="3" t="s">
        <v>332</v>
      </c>
      <c r="O101" s="3" t="s">
        <v>333</v>
      </c>
    </row>
    <row r="102" spans="1:15" ht="45">
      <c r="A102" s="87" t="s">
        <v>639</v>
      </c>
      <c r="B102" s="3">
        <v>786</v>
      </c>
      <c r="N102" s="3" t="s">
        <v>544</v>
      </c>
      <c r="O102" s="3" t="s">
        <v>334</v>
      </c>
    </row>
    <row r="103" spans="1:15" ht="22.5">
      <c r="A103" s="87" t="s">
        <v>610</v>
      </c>
      <c r="B103" s="3">
        <v>578</v>
      </c>
      <c r="N103" s="3" t="s">
        <v>545</v>
      </c>
      <c r="O103" s="3" t="s">
        <v>335</v>
      </c>
    </row>
    <row r="104" spans="1:15" ht="90">
      <c r="A104" s="87" t="s">
        <v>126</v>
      </c>
      <c r="B104" s="3">
        <v>584</v>
      </c>
      <c r="N104" s="3" t="s">
        <v>336</v>
      </c>
      <c r="O104" s="3" t="s">
        <v>337</v>
      </c>
    </row>
    <row r="105" spans="1:15" ht="157.5">
      <c r="A105" s="87" t="s">
        <v>127</v>
      </c>
      <c r="B105" s="3">
        <v>585</v>
      </c>
      <c r="N105" s="3" t="s">
        <v>338</v>
      </c>
      <c r="O105" s="3" t="s">
        <v>339</v>
      </c>
    </row>
    <row r="106" spans="1:15" ht="45">
      <c r="A106" s="87" t="s">
        <v>128</v>
      </c>
      <c r="B106" s="3">
        <v>586</v>
      </c>
      <c r="N106" s="3" t="s">
        <v>546</v>
      </c>
      <c r="O106" s="3" t="s">
        <v>340</v>
      </c>
    </row>
    <row r="107" spans="1:15" ht="78.75">
      <c r="A107" s="87" t="s">
        <v>129</v>
      </c>
      <c r="B107" s="3">
        <v>588</v>
      </c>
      <c r="N107" s="3" t="s">
        <v>341</v>
      </c>
      <c r="O107" s="3" t="s">
        <v>342</v>
      </c>
    </row>
    <row r="108" spans="1:15" ht="112.5">
      <c r="A108" s="87" t="s">
        <v>130</v>
      </c>
      <c r="B108" s="3">
        <v>589</v>
      </c>
      <c r="N108" s="3" t="s">
        <v>343</v>
      </c>
      <c r="O108" s="3" t="s">
        <v>344</v>
      </c>
    </row>
    <row r="109" spans="1:15" ht="67.5">
      <c r="A109" s="87" t="s">
        <v>131</v>
      </c>
      <c r="B109" s="3">
        <v>591</v>
      </c>
      <c r="N109" s="3" t="s">
        <v>345</v>
      </c>
      <c r="O109" s="3" t="s">
        <v>346</v>
      </c>
    </row>
    <row r="110" spans="1:15" ht="33.75">
      <c r="A110" s="87" t="s">
        <v>132</v>
      </c>
      <c r="B110" s="3">
        <v>599</v>
      </c>
      <c r="N110" s="3" t="s">
        <v>547</v>
      </c>
      <c r="O110" s="3" t="s">
        <v>347</v>
      </c>
    </row>
    <row r="111" spans="1:15" ht="90">
      <c r="A111" s="87" t="s">
        <v>620</v>
      </c>
      <c r="B111" s="3">
        <v>601</v>
      </c>
      <c r="N111" s="3" t="s">
        <v>348</v>
      </c>
      <c r="O111" s="3" t="s">
        <v>349</v>
      </c>
    </row>
    <row r="112" spans="1:15" ht="22.5">
      <c r="A112" s="87" t="s">
        <v>644</v>
      </c>
      <c r="B112" s="3">
        <v>809</v>
      </c>
      <c r="N112" s="3" t="s">
        <v>350</v>
      </c>
      <c r="O112" s="3" t="s">
        <v>351</v>
      </c>
    </row>
    <row r="113" spans="1:15" ht="22.5">
      <c r="A113" s="87" t="s">
        <v>613</v>
      </c>
      <c r="B113" s="3">
        <v>710</v>
      </c>
      <c r="N113" s="3" t="s">
        <v>352</v>
      </c>
      <c r="O113" s="3" t="s">
        <v>319</v>
      </c>
    </row>
    <row r="114" spans="1:15" ht="157.5">
      <c r="A114" s="87" t="s">
        <v>133</v>
      </c>
      <c r="B114" s="3">
        <v>605</v>
      </c>
      <c r="N114" s="3" t="s">
        <v>353</v>
      </c>
      <c r="O114" s="3" t="s">
        <v>354</v>
      </c>
    </row>
    <row r="115" spans="1:15" ht="22.5">
      <c r="A115" s="87" t="s">
        <v>134</v>
      </c>
      <c r="B115" s="3">
        <v>606</v>
      </c>
      <c r="N115" s="3" t="s">
        <v>355</v>
      </c>
      <c r="O115" s="3" t="s">
        <v>351</v>
      </c>
    </row>
    <row r="116" spans="1:15" ht="22.5">
      <c r="A116" s="87" t="s">
        <v>135</v>
      </c>
      <c r="B116" s="3">
        <v>617</v>
      </c>
      <c r="N116" s="3" t="s">
        <v>356</v>
      </c>
      <c r="O116" s="3" t="s">
        <v>319</v>
      </c>
    </row>
    <row r="117" spans="1:15" ht="45">
      <c r="A117" s="87" t="s">
        <v>136</v>
      </c>
      <c r="B117" s="3">
        <v>619</v>
      </c>
      <c r="N117" s="3" t="s">
        <v>548</v>
      </c>
      <c r="O117" s="3" t="s">
        <v>340</v>
      </c>
    </row>
    <row r="118" spans="1:15" ht="67.5">
      <c r="A118" s="87" t="s">
        <v>137</v>
      </c>
      <c r="B118" s="3">
        <v>622</v>
      </c>
      <c r="N118" s="3" t="s">
        <v>357</v>
      </c>
      <c r="O118" s="3" t="s">
        <v>358</v>
      </c>
    </row>
    <row r="119" spans="1:15" ht="33.75">
      <c r="A119" s="87" t="s">
        <v>636</v>
      </c>
      <c r="B119" s="3">
        <v>771</v>
      </c>
      <c r="N119" s="3" t="s">
        <v>359</v>
      </c>
      <c r="O119" s="3" t="s">
        <v>360</v>
      </c>
    </row>
    <row r="120" spans="1:15" ht="33.75">
      <c r="A120" s="87" t="s">
        <v>634</v>
      </c>
      <c r="B120" s="3">
        <v>764</v>
      </c>
      <c r="N120" s="3" t="s">
        <v>361</v>
      </c>
      <c r="O120" s="3" t="s">
        <v>362</v>
      </c>
    </row>
    <row r="121" spans="1:15" ht="101.25">
      <c r="A121" s="87" t="s">
        <v>138</v>
      </c>
      <c r="B121" s="3">
        <v>633</v>
      </c>
      <c r="N121" s="3" t="s">
        <v>363</v>
      </c>
      <c r="O121" s="3" t="s">
        <v>364</v>
      </c>
    </row>
    <row r="122" spans="1:15" ht="33.75">
      <c r="A122" s="87" t="s">
        <v>139</v>
      </c>
      <c r="B122" s="3">
        <v>634</v>
      </c>
      <c r="N122" s="3" t="s">
        <v>365</v>
      </c>
      <c r="O122" s="3" t="s">
        <v>360</v>
      </c>
    </row>
    <row r="123" spans="1:15" ht="33.75">
      <c r="A123" s="87" t="s">
        <v>535</v>
      </c>
      <c r="B123" s="3">
        <v>635</v>
      </c>
      <c r="N123" s="3" t="s">
        <v>366</v>
      </c>
      <c r="O123" s="3" t="s">
        <v>362</v>
      </c>
    </row>
    <row r="124" spans="1:15" ht="101.25">
      <c r="A124" s="87" t="s">
        <v>140</v>
      </c>
      <c r="B124" s="3">
        <v>637</v>
      </c>
      <c r="N124" s="3" t="s">
        <v>367</v>
      </c>
      <c r="O124" s="3" t="s">
        <v>368</v>
      </c>
    </row>
    <row r="125" spans="1:15" ht="33.75">
      <c r="A125" s="87" t="s">
        <v>642</v>
      </c>
      <c r="B125" s="3">
        <v>796</v>
      </c>
      <c r="N125" s="3" t="s">
        <v>369</v>
      </c>
      <c r="O125" s="3" t="s">
        <v>360</v>
      </c>
    </row>
    <row r="126" spans="1:15" ht="33.75">
      <c r="A126" s="87" t="s">
        <v>141</v>
      </c>
      <c r="B126" s="3">
        <v>642</v>
      </c>
      <c r="N126" s="3" t="s">
        <v>370</v>
      </c>
      <c r="O126" s="3" t="s">
        <v>362</v>
      </c>
    </row>
    <row r="127" spans="1:15" ht="67.5">
      <c r="A127" s="87" t="s">
        <v>142</v>
      </c>
      <c r="B127" s="3">
        <v>643</v>
      </c>
      <c r="N127" s="3" t="s">
        <v>371</v>
      </c>
      <c r="O127" s="3" t="s">
        <v>372</v>
      </c>
    </row>
    <row r="128" spans="1:15" ht="33.75">
      <c r="A128" s="87" t="s">
        <v>577</v>
      </c>
      <c r="B128" s="3">
        <v>737</v>
      </c>
      <c r="N128" s="3" t="s">
        <v>373</v>
      </c>
      <c r="O128" s="3" t="s">
        <v>360</v>
      </c>
    </row>
    <row r="129" spans="1:15" ht="33.75">
      <c r="A129" s="87" t="s">
        <v>143</v>
      </c>
      <c r="B129" s="3">
        <v>648</v>
      </c>
      <c r="N129" s="3" t="s">
        <v>374</v>
      </c>
      <c r="O129" s="3" t="s">
        <v>362</v>
      </c>
    </row>
    <row r="130" spans="1:15" ht="56.25">
      <c r="A130" s="87" t="s">
        <v>144</v>
      </c>
      <c r="B130" s="3">
        <v>650</v>
      </c>
      <c r="N130" s="3" t="s">
        <v>549</v>
      </c>
      <c r="O130" s="3" t="s">
        <v>375</v>
      </c>
    </row>
    <row r="131" spans="1:15" ht="90">
      <c r="A131" s="87" t="s">
        <v>145</v>
      </c>
      <c r="B131" s="3">
        <v>653</v>
      </c>
      <c r="N131" s="3" t="s">
        <v>376</v>
      </c>
      <c r="O131" s="3" t="s">
        <v>337</v>
      </c>
    </row>
    <row r="132" spans="1:15" ht="157.5">
      <c r="A132" s="87" t="s">
        <v>641</v>
      </c>
      <c r="B132" s="3">
        <v>790</v>
      </c>
      <c r="N132" s="3" t="s">
        <v>377</v>
      </c>
      <c r="O132" s="3" t="s">
        <v>378</v>
      </c>
    </row>
    <row r="133" spans="1:15" ht="45">
      <c r="A133" s="87" t="s">
        <v>146</v>
      </c>
      <c r="B133" s="3">
        <v>655</v>
      </c>
      <c r="N133" s="3" t="s">
        <v>550</v>
      </c>
      <c r="O133" s="3" t="s">
        <v>340</v>
      </c>
    </row>
    <row r="134" spans="1:15" ht="135">
      <c r="A134" s="87" t="s">
        <v>147</v>
      </c>
      <c r="B134" s="3">
        <v>657</v>
      </c>
      <c r="N134" s="3" t="s">
        <v>379</v>
      </c>
      <c r="O134" s="3" t="s">
        <v>380</v>
      </c>
    </row>
    <row r="135" spans="1:15" ht="78.75">
      <c r="A135" s="87" t="s">
        <v>148</v>
      </c>
      <c r="B135" s="3">
        <v>665</v>
      </c>
      <c r="N135" s="3" t="s">
        <v>381</v>
      </c>
      <c r="O135" s="3" t="s">
        <v>382</v>
      </c>
    </row>
    <row r="136" spans="1:15" ht="78.75">
      <c r="A136" s="87" t="s">
        <v>159</v>
      </c>
      <c r="B136" s="3">
        <v>718</v>
      </c>
      <c r="N136" s="3" t="s">
        <v>383</v>
      </c>
      <c r="O136" s="3" t="s">
        <v>384</v>
      </c>
    </row>
    <row r="137" spans="1:15" ht="90">
      <c r="A137" s="87" t="s">
        <v>149</v>
      </c>
      <c r="B137" s="3">
        <v>669</v>
      </c>
      <c r="N137" s="3" t="s">
        <v>385</v>
      </c>
      <c r="O137" s="3" t="s">
        <v>386</v>
      </c>
    </row>
    <row r="138" spans="1:15" ht="146.25">
      <c r="A138" s="87" t="s">
        <v>611</v>
      </c>
      <c r="B138" s="3">
        <v>672</v>
      </c>
      <c r="N138" s="3" t="s">
        <v>387</v>
      </c>
      <c r="O138" s="3" t="s">
        <v>388</v>
      </c>
    </row>
    <row r="139" spans="1:15" ht="78.75">
      <c r="A139" s="87" t="s">
        <v>150</v>
      </c>
      <c r="B139" s="3">
        <v>673</v>
      </c>
      <c r="N139" s="3" t="s">
        <v>389</v>
      </c>
      <c r="O139" s="3" t="s">
        <v>390</v>
      </c>
    </row>
    <row r="140" spans="1:15" ht="67.5">
      <c r="A140" s="87" t="s">
        <v>580</v>
      </c>
      <c r="B140" s="3">
        <v>798</v>
      </c>
      <c r="N140" s="3" t="s">
        <v>391</v>
      </c>
      <c r="O140" s="3" t="s">
        <v>392</v>
      </c>
    </row>
    <row r="141" spans="1:15" ht="409.5">
      <c r="A141" s="87" t="s">
        <v>621</v>
      </c>
      <c r="B141" s="3">
        <v>720</v>
      </c>
      <c r="N141" s="3" t="s">
        <v>393</v>
      </c>
      <c r="O141" s="3" t="s">
        <v>394</v>
      </c>
    </row>
    <row r="142" spans="1:15" ht="22.5">
      <c r="A142" s="87" t="s">
        <v>151</v>
      </c>
      <c r="B142" s="3">
        <v>676</v>
      </c>
      <c r="N142" s="3" t="s">
        <v>551</v>
      </c>
      <c r="O142" s="3" t="s">
        <v>395</v>
      </c>
    </row>
    <row r="143" spans="1:15" ht="67.5">
      <c r="A143" s="87" t="s">
        <v>625</v>
      </c>
      <c r="B143" s="3">
        <v>735</v>
      </c>
      <c r="N143" s="3" t="s">
        <v>396</v>
      </c>
      <c r="O143" s="3" t="s">
        <v>397</v>
      </c>
    </row>
    <row r="144" spans="1:15" ht="101.25">
      <c r="A144" s="87" t="s">
        <v>593</v>
      </c>
      <c r="B144" s="3">
        <v>450</v>
      </c>
      <c r="N144" s="3" t="s">
        <v>398</v>
      </c>
      <c r="O144" s="3" t="s">
        <v>399</v>
      </c>
    </row>
    <row r="145" spans="1:15" ht="56.25">
      <c r="A145" s="87" t="s">
        <v>597</v>
      </c>
      <c r="B145" s="3">
        <v>482</v>
      </c>
      <c r="N145" s="3" t="s">
        <v>400</v>
      </c>
      <c r="O145" s="3" t="s">
        <v>401</v>
      </c>
    </row>
    <row r="146" spans="1:15" ht="33.75">
      <c r="A146" s="87" t="s">
        <v>578</v>
      </c>
      <c r="B146" s="3">
        <v>738</v>
      </c>
      <c r="N146" s="3" t="s">
        <v>552</v>
      </c>
      <c r="O146" s="3" t="s">
        <v>402</v>
      </c>
    </row>
    <row r="147" spans="1:15" ht="56.25">
      <c r="A147" s="87" t="s">
        <v>603</v>
      </c>
      <c r="B147" s="3">
        <v>523</v>
      </c>
      <c r="N147" s="3" t="s">
        <v>403</v>
      </c>
      <c r="O147" s="3" t="s">
        <v>404</v>
      </c>
    </row>
    <row r="148" spans="1:15" ht="22.5">
      <c r="A148" s="87" t="s">
        <v>605</v>
      </c>
      <c r="B148" s="3">
        <v>525</v>
      </c>
      <c r="N148" s="3" t="s">
        <v>405</v>
      </c>
      <c r="O148" s="3" t="s">
        <v>406</v>
      </c>
    </row>
    <row r="149" spans="1:15" ht="22.5">
      <c r="A149" s="87" t="s">
        <v>591</v>
      </c>
      <c r="B149" s="3">
        <v>448</v>
      </c>
      <c r="N149" s="3" t="s">
        <v>407</v>
      </c>
      <c r="O149" s="3" t="s">
        <v>233</v>
      </c>
    </row>
    <row r="150" spans="1:15" ht="90">
      <c r="A150" s="87" t="s">
        <v>624</v>
      </c>
      <c r="B150" s="3">
        <v>734</v>
      </c>
      <c r="N150" s="3" t="s">
        <v>408</v>
      </c>
      <c r="O150" s="3" t="s">
        <v>409</v>
      </c>
    </row>
    <row r="151" spans="1:15" ht="22.5">
      <c r="A151" s="87" t="s">
        <v>152</v>
      </c>
      <c r="B151" s="3">
        <v>680</v>
      </c>
      <c r="N151" s="3" t="s">
        <v>410</v>
      </c>
      <c r="O151" s="3" t="s">
        <v>406</v>
      </c>
    </row>
    <row r="152" spans="1:15" ht="22.5">
      <c r="A152" s="87" t="s">
        <v>153</v>
      </c>
      <c r="B152" s="3">
        <v>681</v>
      </c>
      <c r="N152" s="3" t="s">
        <v>411</v>
      </c>
      <c r="O152" s="3" t="s">
        <v>233</v>
      </c>
    </row>
    <row r="153" spans="1:15" ht="90">
      <c r="A153" s="87" t="s">
        <v>154</v>
      </c>
      <c r="B153" s="3">
        <v>689</v>
      </c>
      <c r="N153" s="3" t="s">
        <v>412</v>
      </c>
      <c r="O153" s="3" t="s">
        <v>413</v>
      </c>
    </row>
    <row r="154" spans="1:15" ht="22.5">
      <c r="A154" s="87" t="s">
        <v>637</v>
      </c>
      <c r="B154" s="3">
        <v>772</v>
      </c>
      <c r="N154" s="3" t="s">
        <v>414</v>
      </c>
      <c r="O154" s="3" t="s">
        <v>406</v>
      </c>
    </row>
    <row r="155" spans="1:15" ht="22.5">
      <c r="A155" s="87" t="s">
        <v>612</v>
      </c>
      <c r="B155" s="3">
        <v>685</v>
      </c>
      <c r="N155" s="3" t="s">
        <v>415</v>
      </c>
      <c r="O155" s="3" t="s">
        <v>233</v>
      </c>
    </row>
    <row r="156" spans="1:15" ht="56.25">
      <c r="A156" s="87" t="s">
        <v>155</v>
      </c>
      <c r="B156" s="3">
        <v>694</v>
      </c>
      <c r="N156" s="3" t="s">
        <v>416</v>
      </c>
      <c r="O156" s="3" t="s">
        <v>417</v>
      </c>
    </row>
    <row r="157" spans="1:15" ht="22.5">
      <c r="A157" s="87" t="s">
        <v>156</v>
      </c>
      <c r="B157" s="3">
        <v>695</v>
      </c>
      <c r="N157" s="3" t="s">
        <v>418</v>
      </c>
      <c r="O157" s="3" t="s">
        <v>406</v>
      </c>
    </row>
    <row r="158" spans="1:15" ht="22.5">
      <c r="A158" s="87" t="s">
        <v>157</v>
      </c>
      <c r="B158" s="3">
        <v>696</v>
      </c>
      <c r="N158" s="3" t="s">
        <v>419</v>
      </c>
      <c r="O158" s="3" t="s">
        <v>233</v>
      </c>
    </row>
    <row r="159" spans="14:15" ht="45">
      <c r="N159" s="3" t="s">
        <v>420</v>
      </c>
      <c r="O159" s="3" t="s">
        <v>421</v>
      </c>
    </row>
    <row r="160" spans="14:15" ht="56.25">
      <c r="N160" s="3" t="s">
        <v>553</v>
      </c>
      <c r="O160" s="3" t="s">
        <v>422</v>
      </c>
    </row>
    <row r="161" spans="14:15" ht="135">
      <c r="N161" s="3" t="s">
        <v>423</v>
      </c>
      <c r="O161" s="3" t="s">
        <v>424</v>
      </c>
    </row>
    <row r="162" spans="14:15" ht="22.5">
      <c r="N162" s="3" t="s">
        <v>425</v>
      </c>
      <c r="O162" s="3" t="s">
        <v>192</v>
      </c>
    </row>
    <row r="163" spans="14:15" ht="90">
      <c r="N163" s="3">
        <v>2711</v>
      </c>
      <c r="O163" s="3" t="s">
        <v>426</v>
      </c>
    </row>
    <row r="164" spans="14:15" ht="33.75">
      <c r="N164" s="3" t="s">
        <v>554</v>
      </c>
      <c r="O164" s="3" t="s">
        <v>427</v>
      </c>
    </row>
    <row r="165" spans="14:15" ht="33.75">
      <c r="N165" s="3" t="s">
        <v>428</v>
      </c>
      <c r="O165" s="3" t="s">
        <v>429</v>
      </c>
    </row>
    <row r="166" spans="14:15" ht="22.5">
      <c r="N166" s="3" t="s">
        <v>430</v>
      </c>
      <c r="O166" s="3" t="s">
        <v>431</v>
      </c>
    </row>
    <row r="167" spans="14:15" ht="56.25">
      <c r="N167" s="3" t="s">
        <v>555</v>
      </c>
      <c r="O167" s="3" t="s">
        <v>432</v>
      </c>
    </row>
    <row r="168" spans="14:15" ht="67.5">
      <c r="N168" s="3" t="s">
        <v>433</v>
      </c>
      <c r="O168" s="3" t="s">
        <v>434</v>
      </c>
    </row>
    <row r="169" spans="14:15" ht="45">
      <c r="N169" s="3" t="s">
        <v>435</v>
      </c>
      <c r="O169" s="3" t="s">
        <v>436</v>
      </c>
    </row>
    <row r="170" spans="14:15" ht="22.5">
      <c r="N170" s="3" t="s">
        <v>556</v>
      </c>
      <c r="O170" s="3" t="s">
        <v>243</v>
      </c>
    </row>
    <row r="171" spans="14:15" ht="90">
      <c r="N171" s="3" t="s">
        <v>437</v>
      </c>
      <c r="O171" s="3" t="s">
        <v>323</v>
      </c>
    </row>
    <row r="172" spans="14:15" ht="157.5">
      <c r="N172" s="3" t="s">
        <v>438</v>
      </c>
      <c r="O172" s="3" t="s">
        <v>439</v>
      </c>
    </row>
    <row r="173" spans="14:15" ht="45">
      <c r="N173" s="3" t="s">
        <v>556</v>
      </c>
      <c r="O173" s="3" t="s">
        <v>326</v>
      </c>
    </row>
    <row r="174" spans="14:15" ht="67.5">
      <c r="N174" s="3" t="s">
        <v>440</v>
      </c>
      <c r="O174" s="3" t="s">
        <v>441</v>
      </c>
    </row>
    <row r="175" spans="14:15" ht="22.5">
      <c r="N175" s="3" t="s">
        <v>442</v>
      </c>
      <c r="O175" s="3" t="s">
        <v>333</v>
      </c>
    </row>
    <row r="176" spans="14:15" ht="22.5">
      <c r="N176" s="3" t="s">
        <v>443</v>
      </c>
      <c r="O176" s="3" t="s">
        <v>444</v>
      </c>
    </row>
    <row r="177" spans="14:15" ht="78.75">
      <c r="N177" s="3" t="s">
        <v>445</v>
      </c>
      <c r="O177" s="3" t="s">
        <v>281</v>
      </c>
    </row>
    <row r="178" spans="14:15" ht="146.25">
      <c r="N178" s="3" t="s">
        <v>446</v>
      </c>
      <c r="O178" s="3" t="s">
        <v>447</v>
      </c>
    </row>
    <row r="179" spans="14:15" ht="33.75">
      <c r="N179" s="3" t="s">
        <v>557</v>
      </c>
      <c r="O179" s="3" t="s">
        <v>285</v>
      </c>
    </row>
    <row r="180" spans="14:15" ht="67.5">
      <c r="N180" s="3" t="s">
        <v>448</v>
      </c>
      <c r="O180" s="3" t="s">
        <v>449</v>
      </c>
    </row>
    <row r="181" spans="14:15" ht="22.5">
      <c r="N181" s="3" t="s">
        <v>450</v>
      </c>
      <c r="O181" s="3" t="s">
        <v>233</v>
      </c>
    </row>
    <row r="182" spans="14:15" ht="67.5">
      <c r="N182" s="3" t="s">
        <v>451</v>
      </c>
      <c r="O182" s="3" t="s">
        <v>452</v>
      </c>
    </row>
    <row r="183" spans="14:15" ht="168.75">
      <c r="N183" s="3" t="s">
        <v>453</v>
      </c>
      <c r="O183" s="3" t="s">
        <v>454</v>
      </c>
    </row>
    <row r="184" spans="14:15" ht="22.5">
      <c r="N184" s="3" t="s">
        <v>455</v>
      </c>
      <c r="O184" s="3" t="s">
        <v>274</v>
      </c>
    </row>
    <row r="185" spans="14:15" ht="22.5">
      <c r="N185" s="3" t="s">
        <v>456</v>
      </c>
      <c r="O185" s="3" t="s">
        <v>192</v>
      </c>
    </row>
    <row r="186" spans="14:15" ht="56.25">
      <c r="N186" s="3" t="s">
        <v>558</v>
      </c>
      <c r="O186" s="3" t="s">
        <v>457</v>
      </c>
    </row>
    <row r="187" spans="14:15" ht="33.75">
      <c r="N187" s="3" t="s">
        <v>458</v>
      </c>
      <c r="O187" s="3" t="s">
        <v>429</v>
      </c>
    </row>
    <row r="188" spans="14:15" ht="22.5">
      <c r="N188" s="3" t="s">
        <v>459</v>
      </c>
      <c r="O188" s="3" t="s">
        <v>192</v>
      </c>
    </row>
    <row r="189" spans="14:15" ht="409.5">
      <c r="N189" s="3">
        <v>2712</v>
      </c>
      <c r="O189" s="3" t="s">
        <v>460</v>
      </c>
    </row>
    <row r="190" spans="14:15" ht="33.75">
      <c r="N190" s="3" t="s">
        <v>461</v>
      </c>
      <c r="O190" s="3" t="s">
        <v>462</v>
      </c>
    </row>
    <row r="191" spans="14:15" ht="22.5">
      <c r="N191" s="3" t="s">
        <v>463</v>
      </c>
      <c r="O191" s="3" t="s">
        <v>464</v>
      </c>
    </row>
    <row r="192" spans="14:15" ht="22.5">
      <c r="N192" s="3" t="s">
        <v>465</v>
      </c>
      <c r="O192" s="3" t="s">
        <v>255</v>
      </c>
    </row>
    <row r="193" spans="14:15" ht="101.25">
      <c r="N193" s="3" t="s">
        <v>466</v>
      </c>
      <c r="O193" s="3" t="s">
        <v>467</v>
      </c>
    </row>
    <row r="194" spans="14:15" ht="123.75">
      <c r="N194" s="3" t="s">
        <v>468</v>
      </c>
      <c r="O194" s="3" t="s">
        <v>469</v>
      </c>
    </row>
    <row r="195" spans="14:15" ht="22.5">
      <c r="N195" s="3" t="s">
        <v>470</v>
      </c>
      <c r="O195" s="3" t="s">
        <v>255</v>
      </c>
    </row>
    <row r="196" spans="14:15" ht="11.25">
      <c r="N196" s="3" t="s">
        <v>471</v>
      </c>
      <c r="O196" s="3" t="s">
        <v>223</v>
      </c>
    </row>
    <row r="197" spans="14:15" ht="135">
      <c r="N197" s="3" t="s">
        <v>559</v>
      </c>
      <c r="O197" s="3" t="s">
        <v>472</v>
      </c>
    </row>
    <row r="198" spans="14:15" ht="22.5">
      <c r="N198" s="3" t="s">
        <v>473</v>
      </c>
      <c r="O198" s="3" t="s">
        <v>474</v>
      </c>
    </row>
    <row r="199" spans="14:15" ht="22.5">
      <c r="N199" s="3" t="s">
        <v>475</v>
      </c>
      <c r="O199" s="3" t="s">
        <v>274</v>
      </c>
    </row>
    <row r="200" spans="14:15" ht="22.5">
      <c r="N200" s="3" t="s">
        <v>560</v>
      </c>
      <c r="O200" s="3" t="s">
        <v>227</v>
      </c>
    </row>
    <row r="201" spans="14:15" ht="22.5">
      <c r="N201" s="3" t="s">
        <v>561</v>
      </c>
      <c r="O201" s="3" t="s">
        <v>476</v>
      </c>
    </row>
    <row r="202" spans="14:15" ht="90">
      <c r="N202" s="3" t="s">
        <v>477</v>
      </c>
      <c r="O202" s="3" t="s">
        <v>323</v>
      </c>
    </row>
    <row r="203" spans="14:15" ht="157.5">
      <c r="N203" s="3" t="s">
        <v>478</v>
      </c>
      <c r="O203" s="3" t="s">
        <v>479</v>
      </c>
    </row>
    <row r="204" spans="14:15" ht="45">
      <c r="N204" s="3" t="s">
        <v>480</v>
      </c>
      <c r="O204" s="3" t="s">
        <v>436</v>
      </c>
    </row>
    <row r="205" spans="14:15" ht="22.5">
      <c r="N205" s="3" t="s">
        <v>562</v>
      </c>
      <c r="O205" s="3" t="s">
        <v>243</v>
      </c>
    </row>
    <row r="206" spans="14:15" ht="236.25">
      <c r="N206" s="3" t="s">
        <v>481</v>
      </c>
      <c r="O206" s="3" t="s">
        <v>482</v>
      </c>
    </row>
    <row r="207" spans="14:15" ht="22.5">
      <c r="N207" s="3" t="s">
        <v>483</v>
      </c>
      <c r="O207" s="3" t="s">
        <v>233</v>
      </c>
    </row>
    <row r="208" spans="14:15" ht="213.75">
      <c r="N208" s="3">
        <v>2713</v>
      </c>
      <c r="O208" s="3" t="s">
        <v>484</v>
      </c>
    </row>
    <row r="209" spans="14:15" ht="33.75">
      <c r="N209" s="3" t="s">
        <v>563</v>
      </c>
      <c r="O209" s="3" t="s">
        <v>485</v>
      </c>
    </row>
    <row r="210" spans="14:15" ht="45">
      <c r="N210" s="3" t="s">
        <v>486</v>
      </c>
      <c r="O210" s="3" t="s">
        <v>487</v>
      </c>
    </row>
    <row r="211" spans="14:15" ht="45">
      <c r="N211" s="3" t="s">
        <v>488</v>
      </c>
      <c r="O211" s="3" t="s">
        <v>489</v>
      </c>
    </row>
    <row r="212" spans="14:15" ht="33.75">
      <c r="N212" s="3" t="s">
        <v>490</v>
      </c>
      <c r="O212" s="3" t="s">
        <v>491</v>
      </c>
    </row>
    <row r="213" spans="14:15" ht="22.5">
      <c r="N213" s="3" t="s">
        <v>492</v>
      </c>
      <c r="O213" s="3" t="s">
        <v>168</v>
      </c>
    </row>
    <row r="214" spans="14:15" ht="33.75">
      <c r="N214" s="3" t="s">
        <v>493</v>
      </c>
      <c r="O214" s="3" t="s">
        <v>494</v>
      </c>
    </row>
    <row r="215" spans="14:15" ht="157.5">
      <c r="N215" s="3" t="s">
        <v>495</v>
      </c>
      <c r="O215" s="3" t="s">
        <v>496</v>
      </c>
    </row>
    <row r="216" spans="14:15" ht="90">
      <c r="N216" s="3" t="s">
        <v>497</v>
      </c>
      <c r="O216" s="3" t="s">
        <v>498</v>
      </c>
    </row>
    <row r="217" spans="14:15" ht="22.5">
      <c r="N217" s="3" t="s">
        <v>499</v>
      </c>
      <c r="O217" s="3" t="s">
        <v>192</v>
      </c>
    </row>
    <row r="218" spans="14:15" ht="191.25">
      <c r="N218" s="3">
        <v>2714</v>
      </c>
      <c r="O218" s="3" t="s">
        <v>500</v>
      </c>
    </row>
    <row r="219" spans="14:15" ht="101.25">
      <c r="N219" s="3" t="s">
        <v>501</v>
      </c>
      <c r="O219" s="3" t="s">
        <v>502</v>
      </c>
    </row>
    <row r="220" spans="14:15" ht="22.5">
      <c r="N220" s="3" t="s">
        <v>503</v>
      </c>
      <c r="O220" s="3" t="s">
        <v>196</v>
      </c>
    </row>
    <row r="221" spans="14:15" ht="315">
      <c r="N221" s="3" t="s">
        <v>504</v>
      </c>
      <c r="O221" s="3" t="s">
        <v>505</v>
      </c>
    </row>
    <row r="222" spans="14:15" ht="22.5">
      <c r="N222" s="3" t="s">
        <v>506</v>
      </c>
      <c r="O222" s="3" t="s">
        <v>507</v>
      </c>
    </row>
  </sheetData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02">
    <tabColor rgb="FFFF0000"/>
  </sheetPr>
  <dimension ref="A1:D82"/>
  <sheetViews>
    <sheetView showGridLines="0" zoomScalePageLayoutView="0" workbookViewId="0" topLeftCell="A1">
      <selection activeCell="B2" sqref="B2:C2"/>
    </sheetView>
  </sheetViews>
  <sheetFormatPr defaultColWidth="21.57421875" defaultRowHeight="11.25"/>
  <cols>
    <col min="1" max="1" width="43.00390625" style="1" customWidth="1"/>
    <col min="2" max="2" width="18.28125" style="3" customWidth="1"/>
    <col min="3" max="247" width="9.140625" style="3" customWidth="1"/>
    <col min="248" max="248" width="44.8515625" style="3" customWidth="1"/>
    <col min="249" max="249" width="28.28125" style="3" customWidth="1"/>
    <col min="250" max="250" width="6.28125" style="3" customWidth="1"/>
    <col min="251" max="251" width="5.57421875" style="3" customWidth="1"/>
    <col min="252" max="252" width="33.140625" style="3" customWidth="1"/>
    <col min="253" max="16384" width="21.57421875" style="3" customWidth="1"/>
  </cols>
  <sheetData>
    <row r="1" s="2" customFormat="1" ht="11.25">
      <c r="A1" s="4"/>
    </row>
    <row r="2" spans="1:4" s="2" customFormat="1" ht="11.25">
      <c r="A2" s="4"/>
      <c r="B2" s="4"/>
      <c r="C2" s="4"/>
      <c r="D2" s="4"/>
    </row>
    <row r="3" spans="1:4" s="2" customFormat="1" ht="11.25">
      <c r="A3" s="4"/>
      <c r="B3" s="4"/>
      <c r="C3" s="4"/>
      <c r="D3" s="4"/>
    </row>
    <row r="4" spans="1:4" s="2" customFormat="1" ht="11.25">
      <c r="A4" s="4"/>
      <c r="B4" s="4"/>
      <c r="C4" s="4"/>
      <c r="D4" s="4"/>
    </row>
    <row r="5" spans="1:4" s="2" customFormat="1" ht="11.25">
      <c r="A5" s="4"/>
      <c r="B5" s="4"/>
      <c r="C5" s="4"/>
      <c r="D5" s="4"/>
    </row>
    <row r="6" spans="1:4" ht="11.25">
      <c r="A6" s="4"/>
      <c r="B6" s="4"/>
      <c r="C6" s="4"/>
      <c r="D6" s="4"/>
    </row>
    <row r="7" spans="1:4" ht="11.25">
      <c r="A7" s="4"/>
      <c r="B7" s="4"/>
      <c r="C7" s="4"/>
      <c r="D7" s="4"/>
    </row>
    <row r="8" spans="1:4" ht="11.25">
      <c r="A8" s="4"/>
      <c r="B8" s="4"/>
      <c r="C8" s="4"/>
      <c r="D8" s="4"/>
    </row>
    <row r="9" spans="1:4" ht="11.25">
      <c r="A9" s="4"/>
      <c r="B9" s="4"/>
      <c r="C9" s="4"/>
      <c r="D9" s="4"/>
    </row>
    <row r="10" spans="1:4" ht="11.25">
      <c r="A10" s="4"/>
      <c r="B10" s="4"/>
      <c r="C10" s="4"/>
      <c r="D10" s="4"/>
    </row>
    <row r="11" spans="1:4" ht="11.25">
      <c r="A11" s="4"/>
      <c r="B11" s="4"/>
      <c r="C11" s="4"/>
      <c r="D11" s="4"/>
    </row>
    <row r="12" spans="1:4" ht="11.25">
      <c r="A12" s="4"/>
      <c r="B12" s="4"/>
      <c r="C12" s="4"/>
      <c r="D12" s="4"/>
    </row>
    <row r="13" spans="1:4" ht="11.25">
      <c r="A13" s="4"/>
      <c r="B13" s="4"/>
      <c r="C13" s="4"/>
      <c r="D13" s="4"/>
    </row>
    <row r="14" spans="1:4" ht="11.25">
      <c r="A14" s="4"/>
      <c r="B14" s="4"/>
      <c r="C14" s="4"/>
      <c r="D14" s="4"/>
    </row>
    <row r="15" spans="1:4" ht="11.25">
      <c r="A15" s="4"/>
      <c r="B15" s="4"/>
      <c r="C15" s="4"/>
      <c r="D15" s="4"/>
    </row>
    <row r="16" spans="1:4" ht="11.25">
      <c r="A16" s="4"/>
      <c r="B16" s="4"/>
      <c r="C16" s="4"/>
      <c r="D16" s="4"/>
    </row>
    <row r="17" spans="1:4" ht="11.25">
      <c r="A17" s="4"/>
      <c r="B17" s="4"/>
      <c r="C17" s="4"/>
      <c r="D17" s="4"/>
    </row>
    <row r="18" spans="1:4" ht="11.25">
      <c r="A18" s="4"/>
      <c r="B18" s="4"/>
      <c r="C18" s="4"/>
      <c r="D18" s="4"/>
    </row>
    <row r="19" spans="1:4" ht="11.25">
      <c r="A19" s="4"/>
      <c r="B19" s="4"/>
      <c r="C19" s="4"/>
      <c r="D19" s="4"/>
    </row>
    <row r="20" spans="1:4" ht="11.25">
      <c r="A20" s="4"/>
      <c r="B20" s="4"/>
      <c r="C20" s="4"/>
      <c r="D20" s="4"/>
    </row>
    <row r="21" spans="1:4" ht="11.25">
      <c r="A21" s="4"/>
      <c r="B21" s="4"/>
      <c r="C21" s="4"/>
      <c r="D21" s="4"/>
    </row>
    <row r="22" spans="1:4" ht="11.25">
      <c r="A22" s="4"/>
      <c r="B22" s="4"/>
      <c r="C22" s="4"/>
      <c r="D22" s="4"/>
    </row>
    <row r="23" spans="1:4" ht="11.25">
      <c r="A23" s="4"/>
      <c r="B23" s="4"/>
      <c r="C23" s="4"/>
      <c r="D23" s="4"/>
    </row>
    <row r="24" spans="1:4" ht="11.25">
      <c r="A24" s="4"/>
      <c r="B24" s="4"/>
      <c r="C24" s="4"/>
      <c r="D24" s="4"/>
    </row>
    <row r="25" spans="1:4" ht="11.25">
      <c r="A25" s="4"/>
      <c r="B25" s="4"/>
      <c r="C25" s="4"/>
      <c r="D25" s="4"/>
    </row>
    <row r="26" spans="1:4" ht="11.25">
      <c r="A26" s="4"/>
      <c r="B26" s="4"/>
      <c r="C26" s="4"/>
      <c r="D26" s="4"/>
    </row>
    <row r="27" spans="1:4" ht="11.25">
      <c r="A27" s="4"/>
      <c r="B27" s="4"/>
      <c r="C27" s="4"/>
      <c r="D27" s="4"/>
    </row>
    <row r="28" spans="1:4" ht="11.25">
      <c r="A28" s="4"/>
      <c r="B28" s="4"/>
      <c r="C28" s="4"/>
      <c r="D28" s="4"/>
    </row>
    <row r="29" spans="1:4" ht="11.25">
      <c r="A29" s="4"/>
      <c r="B29" s="4"/>
      <c r="C29" s="4"/>
      <c r="D29" s="4"/>
    </row>
    <row r="30" spans="1:4" ht="11.25">
      <c r="A30" s="4"/>
      <c r="B30" s="4"/>
      <c r="C30" s="4"/>
      <c r="D30" s="4"/>
    </row>
    <row r="31" spans="1:4" ht="11.25">
      <c r="A31" s="4"/>
      <c r="B31" s="4"/>
      <c r="C31" s="4"/>
      <c r="D31" s="4"/>
    </row>
    <row r="32" spans="1:4" ht="11.25">
      <c r="A32" s="4"/>
      <c r="B32" s="4"/>
      <c r="C32" s="4"/>
      <c r="D32" s="4"/>
    </row>
    <row r="33" spans="1:4" ht="11.25">
      <c r="A33" s="4"/>
      <c r="B33" s="4"/>
      <c r="C33" s="4"/>
      <c r="D33" s="4"/>
    </row>
    <row r="34" spans="1:4" ht="11.25">
      <c r="A34" s="4"/>
      <c r="B34" s="4"/>
      <c r="C34" s="4"/>
      <c r="D34" s="4"/>
    </row>
    <row r="35" spans="1:4" ht="11.25">
      <c r="A35" s="4"/>
      <c r="B35" s="4"/>
      <c r="C35" s="4"/>
      <c r="D35" s="4"/>
    </row>
    <row r="36" spans="1:4" ht="11.25">
      <c r="A36" s="4"/>
      <c r="B36" s="4"/>
      <c r="C36" s="4"/>
      <c r="D36" s="4"/>
    </row>
    <row r="37" spans="1:4" ht="11.25">
      <c r="A37" s="4"/>
      <c r="B37" s="4"/>
      <c r="C37" s="4"/>
      <c r="D37" s="4"/>
    </row>
    <row r="38" spans="1:4" ht="11.25">
      <c r="A38" s="4"/>
      <c r="B38" s="4"/>
      <c r="C38" s="4"/>
      <c r="D38" s="4"/>
    </row>
    <row r="39" spans="1:4" ht="11.25">
      <c r="A39" s="4"/>
      <c r="B39" s="4"/>
      <c r="C39" s="4"/>
      <c r="D39" s="4"/>
    </row>
    <row r="40" spans="1:4" ht="11.25">
      <c r="A40" s="4"/>
      <c r="B40" s="4"/>
      <c r="C40" s="4"/>
      <c r="D40" s="4"/>
    </row>
    <row r="41" spans="1:4" ht="11.25">
      <c r="A41" s="4"/>
      <c r="B41" s="4"/>
      <c r="C41" s="4"/>
      <c r="D41" s="4"/>
    </row>
    <row r="42" spans="1:4" ht="11.25">
      <c r="A42" s="4"/>
      <c r="B42" s="4"/>
      <c r="C42" s="4"/>
      <c r="D42" s="4"/>
    </row>
    <row r="43" spans="1:4" ht="11.25">
      <c r="A43" s="4"/>
      <c r="B43" s="4"/>
      <c r="C43" s="4"/>
      <c r="D43" s="4"/>
    </row>
    <row r="44" spans="1:4" ht="11.25">
      <c r="A44" s="4"/>
      <c r="B44" s="4"/>
      <c r="C44" s="4"/>
      <c r="D44" s="4"/>
    </row>
    <row r="45" spans="1:4" ht="11.25">
      <c r="A45" s="4"/>
      <c r="B45" s="4"/>
      <c r="C45" s="4"/>
      <c r="D45" s="4"/>
    </row>
    <row r="46" spans="1:4" ht="11.25">
      <c r="A46" s="4"/>
      <c r="B46" s="4"/>
      <c r="C46" s="4"/>
      <c r="D46" s="4"/>
    </row>
    <row r="47" spans="1:4" ht="11.25">
      <c r="A47" s="4"/>
      <c r="B47" s="4"/>
      <c r="C47" s="4"/>
      <c r="D47" s="4"/>
    </row>
    <row r="48" spans="1:4" ht="11.25">
      <c r="A48" s="4"/>
      <c r="B48" s="4"/>
      <c r="C48" s="4"/>
      <c r="D48" s="4"/>
    </row>
    <row r="49" spans="1:4" ht="11.25">
      <c r="A49" s="4"/>
      <c r="B49" s="4"/>
      <c r="C49" s="4"/>
      <c r="D49" s="4"/>
    </row>
    <row r="50" spans="1:4" ht="11.25">
      <c r="A50" s="4"/>
      <c r="B50" s="4"/>
      <c r="C50" s="4"/>
      <c r="D50" s="4"/>
    </row>
    <row r="51" spans="1:4" ht="11.25">
      <c r="A51" s="4"/>
      <c r="B51" s="4"/>
      <c r="C51" s="4"/>
      <c r="D51" s="4"/>
    </row>
    <row r="52" spans="1:4" ht="11.25">
      <c r="A52" s="4"/>
      <c r="B52" s="4"/>
      <c r="C52" s="4"/>
      <c r="D52" s="4"/>
    </row>
    <row r="53" spans="1:4" ht="11.25">
      <c r="A53" s="4"/>
      <c r="B53" s="4"/>
      <c r="C53" s="4"/>
      <c r="D53" s="4"/>
    </row>
    <row r="54" spans="1:4" ht="11.25">
      <c r="A54" s="4"/>
      <c r="B54" s="4"/>
      <c r="C54" s="4"/>
      <c r="D54" s="4"/>
    </row>
    <row r="55" spans="1:4" ht="11.25">
      <c r="A55" s="4"/>
      <c r="B55" s="4"/>
      <c r="C55" s="4"/>
      <c r="D55" s="4"/>
    </row>
    <row r="56" spans="1:4" ht="11.25">
      <c r="A56" s="4"/>
      <c r="B56" s="4"/>
      <c r="C56" s="4"/>
      <c r="D56" s="4"/>
    </row>
    <row r="57" spans="1:4" ht="11.25">
      <c r="A57" s="4"/>
      <c r="B57" s="4"/>
      <c r="C57" s="4"/>
      <c r="D57" s="4"/>
    </row>
    <row r="58" spans="1:4" ht="11.25">
      <c r="A58" s="4"/>
      <c r="B58" s="4"/>
      <c r="C58" s="4"/>
      <c r="D58" s="4"/>
    </row>
    <row r="59" spans="1:4" ht="11.25">
      <c r="A59" s="4"/>
      <c r="B59" s="4"/>
      <c r="C59" s="4"/>
      <c r="D59" s="4"/>
    </row>
    <row r="60" spans="1:4" ht="11.25">
      <c r="A60" s="4"/>
      <c r="B60" s="4"/>
      <c r="C60" s="4"/>
      <c r="D60" s="4"/>
    </row>
    <row r="61" spans="1:4" ht="11.25">
      <c r="A61" s="4"/>
      <c r="B61" s="4"/>
      <c r="C61" s="4"/>
      <c r="D61" s="4"/>
    </row>
    <row r="62" spans="1:4" ht="11.25">
      <c r="A62" s="4"/>
      <c r="B62" s="4"/>
      <c r="C62" s="4"/>
      <c r="D62" s="4"/>
    </row>
    <row r="63" spans="1:4" ht="11.25">
      <c r="A63" s="4"/>
      <c r="B63" s="4"/>
      <c r="C63" s="4"/>
      <c r="D63" s="4"/>
    </row>
    <row r="64" spans="1:4" ht="11.25">
      <c r="A64" s="4"/>
      <c r="B64" s="4"/>
      <c r="C64" s="4"/>
      <c r="D64" s="4"/>
    </row>
    <row r="65" spans="1:4" ht="11.25">
      <c r="A65" s="4"/>
      <c r="B65" s="4"/>
      <c r="C65" s="4"/>
      <c r="D65" s="4"/>
    </row>
    <row r="66" spans="1:4" ht="11.25">
      <c r="A66" s="4"/>
      <c r="B66" s="4"/>
      <c r="C66" s="4"/>
      <c r="D66" s="4"/>
    </row>
    <row r="67" spans="1:4" ht="11.25">
      <c r="A67" s="4"/>
      <c r="B67" s="4"/>
      <c r="C67" s="4"/>
      <c r="D67" s="4"/>
    </row>
    <row r="68" spans="1:4" ht="11.25">
      <c r="A68" s="4"/>
      <c r="B68" s="4"/>
      <c r="C68" s="4"/>
      <c r="D68" s="4"/>
    </row>
    <row r="69" spans="1:4" ht="11.25">
      <c r="A69" s="4"/>
      <c r="B69" s="4"/>
      <c r="C69" s="4"/>
      <c r="D69" s="4"/>
    </row>
    <row r="70" spans="1:4" ht="11.25">
      <c r="A70" s="4"/>
      <c r="B70" s="4"/>
      <c r="C70" s="4"/>
      <c r="D70" s="4"/>
    </row>
    <row r="71" spans="1:4" ht="11.25">
      <c r="A71" s="4"/>
      <c r="B71" s="4"/>
      <c r="C71" s="4"/>
      <c r="D71" s="4"/>
    </row>
    <row r="72" spans="1:4" ht="11.25">
      <c r="A72" s="4"/>
      <c r="B72" s="4"/>
      <c r="C72" s="4"/>
      <c r="D72" s="4"/>
    </row>
    <row r="73" spans="1:4" ht="11.25">
      <c r="A73" s="4"/>
      <c r="B73" s="4"/>
      <c r="C73" s="4"/>
      <c r="D73" s="4"/>
    </row>
    <row r="74" spans="1:4" ht="11.25">
      <c r="A74" s="4"/>
      <c r="B74" s="4"/>
      <c r="C74" s="4"/>
      <c r="D74" s="4"/>
    </row>
    <row r="75" spans="1:4" ht="11.25">
      <c r="A75" s="4"/>
      <c r="B75" s="4"/>
      <c r="C75" s="4"/>
      <c r="D75" s="4"/>
    </row>
    <row r="76" spans="1:4" ht="11.25">
      <c r="A76" s="4"/>
      <c r="B76" s="4"/>
      <c r="C76" s="4"/>
      <c r="D76" s="4"/>
    </row>
    <row r="77" spans="1:4" ht="11.25">
      <c r="A77" s="4"/>
      <c r="B77" s="4"/>
      <c r="C77" s="4"/>
      <c r="D77" s="4"/>
    </row>
    <row r="78" spans="1:4" ht="11.25">
      <c r="A78" s="4"/>
      <c r="B78" s="4"/>
      <c r="C78" s="4"/>
      <c r="D78" s="4"/>
    </row>
    <row r="79" spans="1:4" ht="11.25">
      <c r="A79" s="4"/>
      <c r="B79" s="4"/>
      <c r="C79" s="4"/>
      <c r="D79" s="4"/>
    </row>
    <row r="80" spans="1:4" ht="11.25">
      <c r="A80" s="4"/>
      <c r="B80" s="4"/>
      <c r="C80" s="4"/>
      <c r="D80" s="4"/>
    </row>
    <row r="81" spans="1:4" ht="11.25">
      <c r="A81" s="4"/>
      <c r="B81" s="4"/>
      <c r="C81" s="4"/>
      <c r="D81" s="4"/>
    </row>
    <row r="82" spans="1:4" ht="11.25">
      <c r="A82" s="4"/>
      <c r="B82" s="4"/>
      <c r="C82" s="4"/>
      <c r="D82" s="4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05">
    <pageSetUpPr fitToPage="1"/>
  </sheetPr>
  <dimension ref="D4:H33"/>
  <sheetViews>
    <sheetView showGridLines="0" tabSelected="1" zoomScalePageLayoutView="0" workbookViewId="0" topLeftCell="C4">
      <selection activeCell="G5" sqref="G5:H5"/>
    </sheetView>
  </sheetViews>
  <sheetFormatPr defaultColWidth="9.140625" defaultRowHeight="11.25"/>
  <cols>
    <col min="1" max="2" width="0" style="5" hidden="1" customWidth="1"/>
    <col min="5" max="5" width="22.140625" style="0" customWidth="1"/>
    <col min="6" max="6" width="59.28125" style="0" customWidth="1"/>
    <col min="7" max="7" width="32.140625" style="0" customWidth="1"/>
  </cols>
  <sheetData>
    <row r="1" s="5" customFormat="1" ht="11.25" hidden="1"/>
    <row r="2" s="5" customFormat="1" ht="11.25" hidden="1"/>
    <row r="3" s="5" customFormat="1" ht="11.25" hidden="1"/>
    <row r="4" spans="7:8" ht="11.25">
      <c r="G4" s="151" t="str">
        <f>FORMCODE</f>
        <v>GAS</v>
      </c>
      <c r="H4" s="151"/>
    </row>
    <row r="5" spans="7:8" ht="11.25">
      <c r="G5" s="151" t="str">
        <f>VERSION</f>
        <v>Версия 1.2</v>
      </c>
      <c r="H5" s="151"/>
    </row>
    <row r="6" spans="7:8" ht="11.25">
      <c r="G6" s="8"/>
      <c r="H6" s="8"/>
    </row>
    <row r="7" spans="7:8" ht="11.25">
      <c r="G7" s="152"/>
      <c r="H7" s="152"/>
    </row>
    <row r="8" spans="4:8" ht="11.25">
      <c r="D8" s="153" t="s">
        <v>58</v>
      </c>
      <c r="E8" s="153"/>
      <c r="F8" s="153"/>
      <c r="G8" s="153"/>
      <c r="H8" s="153"/>
    </row>
    <row r="9" spans="4:8" ht="32.25" customHeight="1">
      <c r="D9" s="154" t="str">
        <f>FORMNAME</f>
        <v>Сведения о добыче природного газа и конденсата</v>
      </c>
      <c r="E9" s="154"/>
      <c r="F9" s="154"/>
      <c r="G9" s="154"/>
      <c r="H9" s="154"/>
    </row>
    <row r="10" spans="4:8" ht="11.25">
      <c r="D10" s="155"/>
      <c r="E10" s="155"/>
      <c r="F10" s="155"/>
      <c r="G10" s="155"/>
      <c r="H10" s="155"/>
    </row>
    <row r="11" spans="4:8" ht="11.25">
      <c r="D11" s="6"/>
      <c r="E11" s="6"/>
      <c r="F11" s="6"/>
      <c r="G11" s="6"/>
      <c r="H11" s="6"/>
    </row>
    <row r="12" spans="4:8" s="29" customFormat="1" ht="33.75" customHeight="1">
      <c r="D12" s="30"/>
      <c r="E12" s="149"/>
      <c r="F12" s="150"/>
      <c r="G12" s="150"/>
      <c r="H12" s="30"/>
    </row>
    <row r="13" spans="4:8" s="29" customFormat="1" ht="33.75" customHeight="1">
      <c r="D13" s="30"/>
      <c r="E13" s="32"/>
      <c r="F13" s="31"/>
      <c r="G13" s="31"/>
      <c r="H13" s="30"/>
    </row>
    <row r="14" spans="4:8" s="29" customFormat="1" ht="33.75" customHeight="1">
      <c r="D14" s="30"/>
      <c r="E14" s="32"/>
      <c r="F14" s="31"/>
      <c r="G14" s="31"/>
      <c r="H14" s="30"/>
    </row>
    <row r="15" spans="4:8" s="29" customFormat="1" ht="33.75" customHeight="1">
      <c r="D15" s="30"/>
      <c r="E15" s="32"/>
      <c r="F15" s="31"/>
      <c r="G15" s="31"/>
      <c r="H15" s="30"/>
    </row>
    <row r="16" spans="4:8" s="29" customFormat="1" ht="33.75" customHeight="1">
      <c r="D16" s="30"/>
      <c r="E16" s="32"/>
      <c r="F16" s="31"/>
      <c r="G16" s="31"/>
      <c r="H16" s="30"/>
    </row>
    <row r="17" spans="4:8" s="29" customFormat="1" ht="33.75" customHeight="1">
      <c r="D17" s="30"/>
      <c r="E17" s="32"/>
      <c r="F17" s="31"/>
      <c r="G17" s="31"/>
      <c r="H17" s="30"/>
    </row>
    <row r="18" spans="4:8" s="29" customFormat="1" ht="33.75" customHeight="1">
      <c r="D18" s="30"/>
      <c r="E18" s="32"/>
      <c r="F18" s="31"/>
      <c r="G18" s="31"/>
      <c r="H18" s="30"/>
    </row>
    <row r="19" spans="4:8" s="29" customFormat="1" ht="33.75" customHeight="1">
      <c r="D19" s="30"/>
      <c r="E19" s="32"/>
      <c r="F19" s="31"/>
      <c r="G19" s="31"/>
      <c r="H19" s="30"/>
    </row>
    <row r="20" spans="4:8" s="29" customFormat="1" ht="33.75" customHeight="1">
      <c r="D20" s="30"/>
      <c r="E20" s="32"/>
      <c r="F20" s="31"/>
      <c r="G20" s="31"/>
      <c r="H20" s="30"/>
    </row>
    <row r="21" spans="4:8" s="29" customFormat="1" ht="33.75" customHeight="1">
      <c r="D21" s="30"/>
      <c r="E21" s="32"/>
      <c r="F21" s="31"/>
      <c r="G21" s="31"/>
      <c r="H21" s="30"/>
    </row>
    <row r="22" spans="4:8" s="29" customFormat="1" ht="33.75" customHeight="1">
      <c r="D22" s="30"/>
      <c r="E22" s="32"/>
      <c r="F22" s="31"/>
      <c r="G22" s="31"/>
      <c r="H22" s="30"/>
    </row>
    <row r="23" spans="4:8" s="29" customFormat="1" ht="33.75" customHeight="1">
      <c r="D23" s="30"/>
      <c r="E23" s="32"/>
      <c r="F23" s="31"/>
      <c r="G23" s="31"/>
      <c r="H23" s="30"/>
    </row>
    <row r="24" spans="4:8" s="29" customFormat="1" ht="33.75" customHeight="1">
      <c r="D24" s="30"/>
      <c r="E24" s="32"/>
      <c r="F24" s="31"/>
      <c r="G24" s="31"/>
      <c r="H24" s="30"/>
    </row>
    <row r="25" spans="4:8" s="29" customFormat="1" ht="33.75" customHeight="1">
      <c r="D25" s="30"/>
      <c r="E25" s="32"/>
      <c r="F25" s="31"/>
      <c r="G25" s="31"/>
      <c r="H25" s="30"/>
    </row>
    <row r="26" spans="4:8" s="29" customFormat="1" ht="33.75" customHeight="1">
      <c r="D26" s="30"/>
      <c r="E26" s="32"/>
      <c r="F26" s="31"/>
      <c r="G26" s="31"/>
      <c r="H26" s="30"/>
    </row>
    <row r="27" spans="4:8" s="29" customFormat="1" ht="33.75" customHeight="1">
      <c r="D27" s="30"/>
      <c r="E27" s="32"/>
      <c r="F27" s="31"/>
      <c r="G27" s="31"/>
      <c r="H27" s="30"/>
    </row>
    <row r="28" spans="4:8" s="29" customFormat="1" ht="33.75" customHeight="1">
      <c r="D28" s="30"/>
      <c r="E28" s="32"/>
      <c r="F28" s="31"/>
      <c r="G28" s="31"/>
      <c r="H28" s="30"/>
    </row>
    <row r="29" spans="4:8" s="29" customFormat="1" ht="33.75" customHeight="1">
      <c r="D29" s="30"/>
      <c r="E29" s="32"/>
      <c r="F29" s="31"/>
      <c r="G29" s="31"/>
      <c r="H29" s="30"/>
    </row>
    <row r="30" spans="4:8" s="29" customFormat="1" ht="33.75" customHeight="1">
      <c r="D30" s="30"/>
      <c r="E30" s="32"/>
      <c r="F30" s="31"/>
      <c r="G30" s="31"/>
      <c r="H30" s="30"/>
    </row>
    <row r="31" spans="5:7" s="30" customFormat="1" ht="21" customHeight="1">
      <c r="E31" s="149"/>
      <c r="F31" s="150"/>
      <c r="G31" s="150"/>
    </row>
    <row r="32" spans="5:7" s="30" customFormat="1" ht="33.75" customHeight="1">
      <c r="E32" s="149"/>
      <c r="F32" s="150"/>
      <c r="G32" s="150"/>
    </row>
    <row r="33" spans="4:8" ht="11.25">
      <c r="D33" s="6"/>
      <c r="E33" s="6"/>
      <c r="F33" s="6"/>
      <c r="G33" s="6"/>
      <c r="H33" s="6"/>
    </row>
    <row r="36" ht="81.75" customHeight="1"/>
  </sheetData>
  <sheetProtection password="E4D4" sheet="1" objects="1" scenarios="1" formatColumns="0" formatRows="0"/>
  <mergeCells count="9">
    <mergeCell ref="E31:G31"/>
    <mergeCell ref="E32:G32"/>
    <mergeCell ref="E12:G12"/>
    <mergeCell ref="G4:H4"/>
    <mergeCell ref="G5:H5"/>
    <mergeCell ref="G7:H7"/>
    <mergeCell ref="D8:H8"/>
    <mergeCell ref="D9:H9"/>
    <mergeCell ref="D10:H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4"/>
  <drawing r:id="rId3"/>
  <legacyDrawing r:id="rId2"/>
  <oleObjects>
    <oleObject progId="Документ" shapeId="1206342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06">
    <pageSetUpPr fitToPage="1"/>
  </sheetPr>
  <dimension ref="A1:AD35"/>
  <sheetViews>
    <sheetView showGridLines="0" zoomScalePageLayoutView="0" workbookViewId="0" topLeftCell="B3">
      <pane xSplit="8" ySplit="12" topLeftCell="M15" activePane="bottomRight" state="frozen"/>
      <selection pane="topLeft" activeCell="B3" sqref="B3"/>
      <selection pane="topRight" activeCell="J3" sqref="J3"/>
      <selection pane="bottomLeft" activeCell="B15" sqref="B15"/>
      <selection pane="bottomRight" activeCell="F34" sqref="F34"/>
    </sheetView>
  </sheetViews>
  <sheetFormatPr defaultColWidth="9.140625" defaultRowHeight="11.25"/>
  <cols>
    <col min="1" max="1" width="6.421875" style="130" hidden="1" customWidth="1"/>
    <col min="2" max="2" width="9.00390625" style="76" customWidth="1"/>
    <col min="3" max="3" width="9.00390625" style="76" bestFit="1" customWidth="1"/>
    <col min="5" max="5" width="32.8515625" style="0" customWidth="1"/>
    <col min="6" max="6" width="25.7109375" style="0" customWidth="1"/>
    <col min="7" max="8" width="14.28125" style="0" customWidth="1"/>
    <col min="9" max="9" width="15.421875" style="0" customWidth="1"/>
    <col min="10" max="12" width="15.8515625" style="0" customWidth="1"/>
    <col min="13" max="13" width="16.28125" style="0" customWidth="1"/>
    <col min="14" max="14" width="18.8515625" style="0" customWidth="1"/>
    <col min="15" max="24" width="14.28125" style="0" customWidth="1"/>
    <col min="25" max="25" width="23.00390625" style="0" customWidth="1"/>
  </cols>
  <sheetData>
    <row r="1" spans="1:25" s="66" customFormat="1" ht="12.75" customHeight="1" hidden="1">
      <c r="A1" s="77"/>
      <c r="B1" s="77"/>
      <c r="C1" s="77"/>
      <c r="D1" s="65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3" s="66" customFormat="1" ht="12.75" customHeight="1" hidden="1">
      <c r="A2" s="77"/>
      <c r="B2" s="77"/>
      <c r="C2" s="77"/>
    </row>
    <row r="3" spans="1:25" s="80" customFormat="1" ht="11.25">
      <c r="A3" s="77"/>
      <c r="B3" s="79"/>
      <c r="C3" s="79"/>
      <c r="D3" s="78"/>
      <c r="E3" s="78"/>
      <c r="F3" s="78"/>
      <c r="G3" s="78"/>
      <c r="H3" s="78"/>
      <c r="I3" s="78"/>
      <c r="J3" s="78"/>
      <c r="K3" s="78"/>
      <c r="L3" s="78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0" customFormat="1" ht="23.25" customHeight="1">
      <c r="A4" s="77"/>
      <c r="B4" s="79"/>
      <c r="C4" s="79"/>
      <c r="D4" s="118"/>
      <c r="E4" s="118"/>
      <c r="F4" s="115" t="s">
        <v>55</v>
      </c>
      <c r="G4" s="78"/>
      <c r="H4" s="78"/>
      <c r="I4" s="116" t="s">
        <v>57</v>
      </c>
      <c r="J4" s="115" t="s">
        <v>56</v>
      </c>
      <c r="K4" s="78"/>
      <c r="L4" s="78"/>
      <c r="O4" s="81"/>
      <c r="P4" s="81"/>
      <c r="Q4" s="116" t="s">
        <v>59</v>
      </c>
      <c r="R4" s="81"/>
      <c r="S4" s="81"/>
      <c r="T4" s="81"/>
      <c r="U4" s="81"/>
      <c r="V4" s="81"/>
      <c r="W4" s="81"/>
      <c r="X4" s="81"/>
      <c r="Y4" s="81"/>
    </row>
    <row r="5" spans="1:26" ht="39" customHeight="1">
      <c r="A5" s="77"/>
      <c r="B5" s="75"/>
      <c r="C5" s="75"/>
      <c r="D5" s="124"/>
      <c r="E5" s="147" t="s">
        <v>564</v>
      </c>
      <c r="F5" s="163"/>
      <c r="G5" s="164"/>
      <c r="H5" s="165"/>
      <c r="I5" s="86"/>
      <c r="J5" s="169"/>
      <c r="K5" s="170"/>
      <c r="L5" s="158"/>
      <c r="M5" s="159"/>
      <c r="N5" s="128"/>
      <c r="O5" s="160" t="s">
        <v>646</v>
      </c>
      <c r="P5" s="160"/>
      <c r="Q5" s="90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>
      <c r="A6" s="77"/>
      <c r="B6" s="75"/>
      <c r="C6" s="7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66"/>
      <c r="P6" s="166"/>
      <c r="Q6" s="171"/>
      <c r="R6" s="171"/>
      <c r="S6" s="171"/>
      <c r="T6" s="171"/>
      <c r="U6" s="171"/>
      <c r="V6" s="171"/>
      <c r="W6" s="171"/>
      <c r="X6" s="171"/>
      <c r="Y6" s="106"/>
      <c r="Z6" s="6"/>
    </row>
    <row r="7" spans="1:26" ht="15" customHeight="1">
      <c r="A7" s="77"/>
      <c r="B7" s="75"/>
      <c r="C7" s="75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30" ht="18.75" customHeight="1">
      <c r="A8" s="77"/>
      <c r="B8" s="75"/>
      <c r="C8" s="75"/>
      <c r="D8" s="57"/>
      <c r="E8" s="82" t="str">
        <f>"Сведения о добыче природного газа и конденсата на месторождениях "&amp;COMPANY</f>
        <v>Сведения о добыче природного газа и конденсата на месторождениях 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58"/>
      <c r="AB8" s="63"/>
      <c r="AC8" s="63"/>
      <c r="AD8" s="63"/>
    </row>
    <row r="9" spans="1:30" ht="18.75" customHeight="1" thickBot="1">
      <c r="A9" s="77"/>
      <c r="B9" s="75"/>
      <c r="C9" s="75"/>
      <c r="D9" s="57"/>
      <c r="E9" s="85" t="str">
        <f>"за "&amp;MONTH&amp;" "&amp;YEAR&amp;" г."</f>
        <v>за   г.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58"/>
      <c r="AB9" s="63"/>
      <c r="AC9" s="63"/>
      <c r="AD9" s="63"/>
    </row>
    <row r="10" spans="1:30" ht="15" customHeight="1">
      <c r="A10" s="77"/>
      <c r="B10" s="75"/>
      <c r="C10" s="75"/>
      <c r="D10" s="5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58"/>
      <c r="AB10" s="63"/>
      <c r="AC10" s="63"/>
      <c r="AD10" s="63"/>
    </row>
    <row r="11" spans="1:30" ht="51" customHeight="1">
      <c r="A11" s="77"/>
      <c r="B11" s="75"/>
      <c r="C11" s="75"/>
      <c r="D11" s="57"/>
      <c r="E11" s="167" t="s">
        <v>24</v>
      </c>
      <c r="F11" s="161"/>
      <c r="G11" s="167" t="s">
        <v>25</v>
      </c>
      <c r="H11" s="161"/>
      <c r="I11" s="156" t="s">
        <v>26</v>
      </c>
      <c r="J11" s="172" t="s">
        <v>27</v>
      </c>
      <c r="K11" s="173"/>
      <c r="L11" s="173"/>
      <c r="M11" s="173"/>
      <c r="N11" s="173"/>
      <c r="O11" s="156" t="s">
        <v>65</v>
      </c>
      <c r="P11" s="156" t="s">
        <v>66</v>
      </c>
      <c r="Q11" s="156" t="s">
        <v>67</v>
      </c>
      <c r="R11" s="161" t="s">
        <v>68</v>
      </c>
      <c r="S11" s="156" t="s">
        <v>69</v>
      </c>
      <c r="T11" s="156" t="s">
        <v>70</v>
      </c>
      <c r="U11" s="161" t="s">
        <v>28</v>
      </c>
      <c r="V11" s="156" t="s">
        <v>29</v>
      </c>
      <c r="W11" s="156" t="s">
        <v>30</v>
      </c>
      <c r="X11" s="156" t="s">
        <v>31</v>
      </c>
      <c r="Y11" s="156" t="s">
        <v>32</v>
      </c>
      <c r="Z11" s="58"/>
      <c r="AB11" s="63"/>
      <c r="AC11" s="63"/>
      <c r="AD11" s="63"/>
    </row>
    <row r="12" spans="1:30" ht="51" customHeight="1">
      <c r="A12" s="77"/>
      <c r="B12" s="75"/>
      <c r="C12" s="75"/>
      <c r="D12" s="57"/>
      <c r="E12" s="168"/>
      <c r="F12" s="162"/>
      <c r="G12" s="168"/>
      <c r="H12" s="162"/>
      <c r="I12" s="157"/>
      <c r="J12" s="108" t="s">
        <v>565</v>
      </c>
      <c r="K12" s="108" t="s">
        <v>33</v>
      </c>
      <c r="L12" s="108" t="s">
        <v>34</v>
      </c>
      <c r="M12" s="108" t="s">
        <v>35</v>
      </c>
      <c r="N12" s="133" t="s">
        <v>36</v>
      </c>
      <c r="O12" s="157"/>
      <c r="P12" s="157"/>
      <c r="Q12" s="157"/>
      <c r="R12" s="162"/>
      <c r="S12" s="157"/>
      <c r="T12" s="157"/>
      <c r="U12" s="162"/>
      <c r="V12" s="157"/>
      <c r="W12" s="157"/>
      <c r="X12" s="157"/>
      <c r="Y12" s="157"/>
      <c r="Z12" s="58"/>
      <c r="AB12" s="63"/>
      <c r="AC12" s="63"/>
      <c r="AD12" s="63"/>
    </row>
    <row r="13" spans="1:30" ht="11.25">
      <c r="A13" s="77"/>
      <c r="B13" s="75"/>
      <c r="C13" s="75"/>
      <c r="D13" s="57"/>
      <c r="E13" s="91">
        <f aca="true" t="shared" si="0" ref="E13:N13">COLUMN()-4</f>
        <v>1</v>
      </c>
      <c r="F13" s="91">
        <f t="shared" si="0"/>
        <v>2</v>
      </c>
      <c r="G13" s="91">
        <f t="shared" si="0"/>
        <v>3</v>
      </c>
      <c r="H13" s="91">
        <f t="shared" si="0"/>
        <v>4</v>
      </c>
      <c r="I13" s="91">
        <f t="shared" si="0"/>
        <v>5</v>
      </c>
      <c r="J13" s="91">
        <f t="shared" si="0"/>
        <v>6</v>
      </c>
      <c r="K13" s="91">
        <f t="shared" si="0"/>
        <v>7</v>
      </c>
      <c r="L13" s="91">
        <f t="shared" si="0"/>
        <v>8</v>
      </c>
      <c r="M13" s="91">
        <f t="shared" si="0"/>
        <v>9</v>
      </c>
      <c r="N13" s="92">
        <f t="shared" si="0"/>
        <v>10</v>
      </c>
      <c r="O13" s="91">
        <f aca="true" t="shared" si="1" ref="O13:Y13">COLUMN()-4</f>
        <v>11</v>
      </c>
      <c r="P13" s="92">
        <f t="shared" si="1"/>
        <v>12</v>
      </c>
      <c r="Q13" s="91">
        <f t="shared" si="1"/>
        <v>13</v>
      </c>
      <c r="R13" s="107">
        <f t="shared" si="1"/>
        <v>14</v>
      </c>
      <c r="S13" s="91">
        <f t="shared" si="1"/>
        <v>15</v>
      </c>
      <c r="T13" s="91">
        <f t="shared" si="1"/>
        <v>16</v>
      </c>
      <c r="U13" s="113">
        <f t="shared" si="1"/>
        <v>17</v>
      </c>
      <c r="V13" s="92">
        <f t="shared" si="1"/>
        <v>18</v>
      </c>
      <c r="W13" s="91">
        <f t="shared" si="1"/>
        <v>19</v>
      </c>
      <c r="X13" s="92">
        <f t="shared" si="1"/>
        <v>20</v>
      </c>
      <c r="Y13" s="91">
        <f t="shared" si="1"/>
        <v>21</v>
      </c>
      <c r="Z13" s="58"/>
      <c r="AB13" s="63"/>
      <c r="AC13" s="63"/>
      <c r="AD13" s="63"/>
    </row>
    <row r="14" spans="1:30" ht="11.25">
      <c r="A14" s="129"/>
      <c r="B14" s="75"/>
      <c r="C14" s="75"/>
      <c r="D14" s="57"/>
      <c r="E14" s="10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09"/>
      <c r="Z14" s="58"/>
      <c r="AB14" s="63"/>
      <c r="AC14" s="63"/>
      <c r="AD14" s="63"/>
    </row>
    <row r="15" spans="1:30" ht="15.75" customHeight="1">
      <c r="A15" s="77">
        <f>IF(ISERROR(MATCH(E15&amp;"||"&amp;F15&amp;"||"&amp;I15&amp;"||"&amp;J15&amp;"||"&amp;K15&amp;"||"&amp;L15,LIST_REESTR_OBJ,0)),0,MATCH(E15&amp;"||"&amp;F15&amp;"||"&amp;I15&amp;"||"&amp;J15&amp;"||"&amp;K15&amp;"||"&amp;L15,LIST_REESTR_OBJ,0))</f>
        <v>0</v>
      </c>
      <c r="B15" s="134" t="s">
        <v>60</v>
      </c>
      <c r="C15" s="131"/>
      <c r="D15" s="57"/>
      <c r="E15" s="83"/>
      <c r="F15" s="83"/>
      <c r="G15" s="119"/>
      <c r="H15" s="119"/>
      <c r="I15" s="83"/>
      <c r="J15" s="83"/>
      <c r="K15" s="119"/>
      <c r="L15" s="83"/>
      <c r="M15" s="120"/>
      <c r="N15" s="120"/>
      <c r="O15" s="84"/>
      <c r="P15" s="84"/>
      <c r="Q15" s="84"/>
      <c r="R15" s="111"/>
      <c r="S15" s="84"/>
      <c r="T15" s="84"/>
      <c r="U15" s="121"/>
      <c r="V15" s="84"/>
      <c r="W15" s="121"/>
      <c r="X15" s="114"/>
      <c r="Y15" s="117"/>
      <c r="Z15" s="58"/>
      <c r="AB15" s="63"/>
      <c r="AC15" s="63"/>
      <c r="AD15" s="63"/>
    </row>
    <row r="16" spans="1:30" ht="14.25">
      <c r="A16" s="77"/>
      <c r="B16" s="75"/>
      <c r="C16" s="131"/>
      <c r="D16" s="57"/>
      <c r="E16" s="135" t="s">
        <v>23</v>
      </c>
      <c r="F16" s="104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0"/>
      <c r="Z16" s="58"/>
      <c r="AB16" s="63"/>
      <c r="AC16" s="63"/>
      <c r="AD16" s="63"/>
    </row>
    <row r="17" spans="1:26" ht="11.25">
      <c r="A17" s="129"/>
      <c r="B17" s="75"/>
      <c r="C17" s="75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</row>
    <row r="18" ht="11.25">
      <c r="D18" s="67"/>
    </row>
    <row r="19" ht="11.25">
      <c r="D19" s="67"/>
    </row>
    <row r="20" spans="4:13" ht="11.25">
      <c r="D20" s="67"/>
      <c r="K20" s="72"/>
      <c r="M20" s="126"/>
    </row>
    <row r="21" ht="11.25">
      <c r="D21" s="67"/>
    </row>
    <row r="22" spans="4:14" ht="11.25">
      <c r="D22" s="68"/>
      <c r="N22" s="72"/>
    </row>
    <row r="23" ht="11.25">
      <c r="D23" s="68"/>
    </row>
    <row r="24" ht="11.25">
      <c r="D24" s="68"/>
    </row>
    <row r="25" ht="11.25">
      <c r="D25" s="68"/>
    </row>
    <row r="26" ht="11.25">
      <c r="D26" s="68"/>
    </row>
    <row r="27" spans="4:9" ht="11.25">
      <c r="D27" s="68"/>
      <c r="G27" s="29"/>
      <c r="H27" s="29"/>
      <c r="I27" s="29"/>
    </row>
    <row r="28" spans="4:9" ht="11.25">
      <c r="D28" s="68"/>
      <c r="G28" s="29"/>
      <c r="H28" s="29"/>
      <c r="I28" s="29"/>
    </row>
    <row r="29" spans="4:9" ht="11.25">
      <c r="D29" s="68"/>
      <c r="G29" s="29"/>
      <c r="H29" s="29"/>
      <c r="I29" s="29"/>
    </row>
    <row r="30" spans="4:9" ht="11.25">
      <c r="D30" s="68"/>
      <c r="G30" s="29"/>
      <c r="H30" s="29"/>
      <c r="I30" s="29"/>
    </row>
    <row r="31" spans="4:9" ht="11.25">
      <c r="D31" s="67"/>
      <c r="G31" s="29"/>
      <c r="H31" s="29"/>
      <c r="I31" s="29"/>
    </row>
    <row r="32" spans="4:9" ht="11.25">
      <c r="D32" s="68"/>
      <c r="G32" s="29"/>
      <c r="H32" s="63"/>
      <c r="I32" s="29"/>
    </row>
    <row r="33" spans="4:9" ht="11.25">
      <c r="D33" s="68"/>
      <c r="G33" s="29"/>
      <c r="H33" s="29"/>
      <c r="I33" s="29"/>
    </row>
    <row r="34" spans="4:9" ht="11.25">
      <c r="D34" s="67"/>
      <c r="G34" s="29"/>
      <c r="H34" s="29"/>
      <c r="I34" s="29"/>
    </row>
    <row r="35" spans="4:9" ht="11.25">
      <c r="D35" s="68"/>
      <c r="G35" s="29"/>
      <c r="H35" s="29"/>
      <c r="I35" s="29"/>
    </row>
  </sheetData>
  <sheetProtection password="E4D4" sheet="1" objects="1" scenarios="1" formatColumns="0" formatRows="0"/>
  <mergeCells count="24">
    <mergeCell ref="U6:V6"/>
    <mergeCell ref="W6:X6"/>
    <mergeCell ref="Q6:R6"/>
    <mergeCell ref="S6:T6"/>
    <mergeCell ref="J11:N11"/>
    <mergeCell ref="O11:O12"/>
    <mergeCell ref="P11:P12"/>
    <mergeCell ref="F5:H5"/>
    <mergeCell ref="R11:R12"/>
    <mergeCell ref="O6:P6"/>
    <mergeCell ref="E11:F12"/>
    <mergeCell ref="G11:H12"/>
    <mergeCell ref="I11:I12"/>
    <mergeCell ref="J5:K5"/>
    <mergeCell ref="Y11:Y12"/>
    <mergeCell ref="L5:M5"/>
    <mergeCell ref="O5:P5"/>
    <mergeCell ref="S11:S12"/>
    <mergeCell ref="T11:T12"/>
    <mergeCell ref="U11:U12"/>
    <mergeCell ref="V11:V12"/>
    <mergeCell ref="W11:W12"/>
    <mergeCell ref="X11:X12"/>
    <mergeCell ref="Q11:Q12"/>
  </mergeCells>
  <dataValidations count="14">
    <dataValidation type="decimal" allowBlank="1" showInputMessage="1" showErrorMessage="1" sqref="X15">
      <formula1>-100000000000000000000</formula1>
      <formula2>100000000000000000000</formula2>
    </dataValidation>
    <dataValidation type="list" allowBlank="1" showInputMessage="1" showErrorMessage="1" promptTitle="Месяц" prompt="Выберите месяц отчетного периода из списка" sqref="J5:K5">
      <formula1>Месяцы</formula1>
    </dataValidation>
    <dataValidation type="list" allowBlank="1" showInputMessage="1" showErrorMessage="1" promptTitle="Год" prompt="Выберите год отчетного периода из списка" sqref="L5:M5">
      <formula1>Годы</formula1>
    </dataValidation>
    <dataValidation type="textLength" allowBlank="1" showInputMessage="1" showErrorMessage="1" sqref="Y15 K15 V15">
      <formula1>0</formula1>
      <formula2>900</formula2>
    </dataValidation>
    <dataValidation type="textLength" allowBlank="1" showInputMessage="1" showErrorMessage="1" sqref="G15:H15">
      <formula1>10</formula1>
      <formula2>12</formula2>
    </dataValidation>
    <dataValidation type="date" allowBlank="1" showInputMessage="1" showErrorMessage="1" promptTitle="Дата" prompt="Введите дату в формате ДД.ММ.ГГГГ" sqref="M15:N15">
      <formula1>29221</formula1>
      <formula2>55153</formula2>
    </dataValidation>
    <dataValidation type="decimal" allowBlank="1" showInputMessage="1" showErrorMessage="1" sqref="O15:T15">
      <formula1>0</formula1>
      <formula2>1E+28</formula2>
    </dataValidation>
    <dataValidation allowBlank="1" showInputMessage="1" showErrorMessage="1" promptTitle="Недропользователь" prompt="Двойной щелчок для выбора" sqref="E15"/>
    <dataValidation allowBlank="1" showInputMessage="1" showErrorMessage="1" promptTitle="Опреатор месторождения" prompt="Двойной щелчок для выбора" sqref="F15"/>
    <dataValidation allowBlank="1" showInputMessage="1" showErrorMessage="1" promptTitle="наименование месторождения" prompt="Двойной щелчок для выбора" sqref="I15"/>
    <dataValidation allowBlank="1" showInputMessage="1" showErrorMessage="1" promptTitle="Вид лицензии" prompt="Двойной щелчок для выбора" sqref="J15"/>
    <dataValidation allowBlank="1" showInputMessage="1" showErrorMessage="1" promptTitle="Тип лицензии" prompt="Двойной щелчок для выбора" sqref="L15"/>
    <dataValidation type="textLength" allowBlank="1" showInputMessage="1" showErrorMessage="1" promptTitle="Код НДПИ" prompt="Двойной щелчок для выбора" sqref="U15">
      <formula1>0</formula1>
      <formula2>900</formula2>
    </dataValidation>
    <dataValidation type="textLength" allowBlank="1" showInputMessage="1" showErrorMessage="1" promptTitle="Код ТН ВЭД ТС" prompt="Двойной щелчок для выбора" sqref="W15">
      <formula1>0</formula1>
      <formula2>900</formula2>
    </dataValidation>
  </dataValidations>
  <hyperlinks>
    <hyperlink ref="E16" location="'ГАЗ-ГК'!E1" display="добавить"/>
    <hyperlink ref="B15" location="'ГАЗ-ГК'!B1" display="V"/>
  </hyperlink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D6:H14"/>
  <sheetViews>
    <sheetView showGridLines="0" zoomScalePageLayoutView="0" workbookViewId="0" topLeftCell="C4">
      <selection activeCell="C4" sqref="C4"/>
    </sheetView>
  </sheetViews>
  <sheetFormatPr defaultColWidth="9.140625" defaultRowHeight="11.25"/>
  <cols>
    <col min="1" max="2" width="0" style="13" hidden="1" customWidth="1"/>
    <col min="3" max="4" width="9.140625" style="13" customWidth="1"/>
    <col min="5" max="5" width="22.140625" style="12" customWidth="1"/>
    <col min="6" max="6" width="59.28125" style="13" customWidth="1"/>
    <col min="7" max="7" width="16.00390625" style="12" customWidth="1"/>
    <col min="8" max="16384" width="9.140625" style="13" customWidth="1"/>
  </cols>
  <sheetData>
    <row r="1" ht="11.25" hidden="1"/>
    <row r="2" ht="11.25" hidden="1"/>
    <row r="3" ht="11.25" hidden="1"/>
    <row r="6" spans="4:8" s="33" customFormat="1" ht="12.75" customHeight="1">
      <c r="D6" s="82" t="s">
        <v>7</v>
      </c>
      <c r="E6" s="82"/>
      <c r="F6" s="82"/>
      <c r="G6" s="82"/>
      <c r="H6" s="82"/>
    </row>
    <row r="7" spans="4:8" s="33" customFormat="1" ht="18" customHeight="1" thickBot="1">
      <c r="D7" s="85">
        <f>COMPANY</f>
        <v>0</v>
      </c>
      <c r="E7" s="85"/>
      <c r="F7" s="85"/>
      <c r="G7" s="85"/>
      <c r="H7" s="85"/>
    </row>
    <row r="9" spans="4:8" ht="12" thickBot="1">
      <c r="D9" s="93"/>
      <c r="E9" s="94"/>
      <c r="F9" s="95"/>
      <c r="G9" s="94"/>
      <c r="H9" s="96"/>
    </row>
    <row r="10" spans="4:8" ht="12" thickBot="1">
      <c r="D10" s="97"/>
      <c r="E10" s="14" t="s">
        <v>8</v>
      </c>
      <c r="F10" s="11" t="s">
        <v>9</v>
      </c>
      <c r="G10" s="15" t="s">
        <v>10</v>
      </c>
      <c r="H10" s="98"/>
    </row>
    <row r="11" spans="4:8" ht="11.25">
      <c r="D11" s="97"/>
      <c r="E11" s="26">
        <v>1</v>
      </c>
      <c r="F11" s="10">
        <v>2</v>
      </c>
      <c r="G11" s="26">
        <v>3</v>
      </c>
      <c r="H11" s="98"/>
    </row>
    <row r="12" spans="4:8" ht="11.25">
      <c r="D12" s="97"/>
      <c r="E12" s="74"/>
      <c r="F12" s="9"/>
      <c r="G12" s="27"/>
      <c r="H12" s="98"/>
    </row>
    <row r="13" spans="4:8" ht="11.25" hidden="1">
      <c r="D13" s="97"/>
      <c r="E13" s="27"/>
      <c r="F13" s="9"/>
      <c r="G13" s="27"/>
      <c r="H13" s="98"/>
    </row>
    <row r="14" spans="4:8" ht="11.25">
      <c r="D14" s="99"/>
      <c r="E14" s="100"/>
      <c r="F14" s="101"/>
      <c r="G14" s="100"/>
      <c r="H14" s="102"/>
    </row>
  </sheetData>
  <sheetProtection password="E4D4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U3"/>
  <sheetViews>
    <sheetView zoomScalePageLayoutView="0" workbookViewId="0" topLeftCell="A1">
      <selection activeCell="F16" sqref="F16"/>
    </sheetView>
  </sheetViews>
  <sheetFormatPr defaultColWidth="9.140625" defaultRowHeight="11.25"/>
  <cols>
    <col min="1" max="2" width="15.57421875" style="146" customWidth="1"/>
    <col min="3" max="3" width="10.8515625" style="146" bestFit="1" customWidth="1"/>
    <col min="4" max="8" width="8.8515625" style="146" customWidth="1"/>
    <col min="9" max="10" width="9.7109375" style="146" customWidth="1"/>
    <col min="11" max="14" width="8.8515625" style="146" customWidth="1"/>
    <col min="15" max="15" width="9.00390625" style="146" bestFit="1" customWidth="1"/>
    <col min="16" max="21" width="8.8515625" style="146" customWidth="1"/>
  </cols>
  <sheetData>
    <row r="1" spans="1:21" s="139" customFormat="1" ht="11.25" customHeight="1">
      <c r="A1" s="178" t="s">
        <v>24</v>
      </c>
      <c r="B1" s="179"/>
      <c r="C1" s="182" t="s">
        <v>25</v>
      </c>
      <c r="D1" s="179"/>
      <c r="E1" s="184" t="s">
        <v>26</v>
      </c>
      <c r="F1" s="186" t="s">
        <v>27</v>
      </c>
      <c r="G1" s="187"/>
      <c r="H1" s="187"/>
      <c r="I1" s="187"/>
      <c r="J1" s="188"/>
      <c r="K1" s="176" t="s">
        <v>567</v>
      </c>
      <c r="L1" s="176" t="s">
        <v>568</v>
      </c>
      <c r="M1" s="176" t="s">
        <v>569</v>
      </c>
      <c r="N1" s="176" t="s">
        <v>570</v>
      </c>
      <c r="O1" s="176" t="s">
        <v>571</v>
      </c>
      <c r="P1" s="176" t="s">
        <v>572</v>
      </c>
      <c r="Q1" s="176" t="s">
        <v>28</v>
      </c>
      <c r="R1" s="176" t="s">
        <v>29</v>
      </c>
      <c r="S1" s="176" t="s">
        <v>30</v>
      </c>
      <c r="T1" s="176" t="s">
        <v>31</v>
      </c>
      <c r="U1" s="174" t="s">
        <v>32</v>
      </c>
    </row>
    <row r="2" spans="1:21" s="139" customFormat="1" ht="42">
      <c r="A2" s="180"/>
      <c r="B2" s="181"/>
      <c r="C2" s="183"/>
      <c r="D2" s="181"/>
      <c r="E2" s="185"/>
      <c r="F2" s="140" t="s">
        <v>573</v>
      </c>
      <c r="G2" s="140" t="s">
        <v>33</v>
      </c>
      <c r="H2" s="140" t="s">
        <v>34</v>
      </c>
      <c r="I2" s="140" t="s">
        <v>35</v>
      </c>
      <c r="J2" s="141" t="s">
        <v>36</v>
      </c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5"/>
    </row>
    <row r="3" spans="1:21" s="145" customFormat="1" ht="12" thickBot="1">
      <c r="A3" s="142">
        <v>1</v>
      </c>
      <c r="B3" s="143">
        <v>2</v>
      </c>
      <c r="C3" s="143">
        <v>3</v>
      </c>
      <c r="D3" s="143">
        <v>4</v>
      </c>
      <c r="E3" s="143">
        <v>5</v>
      </c>
      <c r="F3" s="143">
        <v>6</v>
      </c>
      <c r="G3" s="143">
        <v>7</v>
      </c>
      <c r="H3" s="143">
        <v>8</v>
      </c>
      <c r="I3" s="143">
        <v>9</v>
      </c>
      <c r="J3" s="143">
        <v>10</v>
      </c>
      <c r="K3" s="143">
        <v>11</v>
      </c>
      <c r="L3" s="143">
        <v>12</v>
      </c>
      <c r="M3" s="143">
        <v>13</v>
      </c>
      <c r="N3" s="143">
        <v>14</v>
      </c>
      <c r="O3" s="143">
        <v>15</v>
      </c>
      <c r="P3" s="143">
        <v>16</v>
      </c>
      <c r="Q3" s="143">
        <v>17</v>
      </c>
      <c r="R3" s="143">
        <v>18</v>
      </c>
      <c r="S3" s="143">
        <v>19</v>
      </c>
      <c r="T3" s="143">
        <v>20</v>
      </c>
      <c r="U3" s="144">
        <v>21</v>
      </c>
    </row>
  </sheetData>
  <sheetProtection password="E4D4" sheet="1" objects="1" scenarios="1" formatColumns="0" formatRows="0"/>
  <mergeCells count="15">
    <mergeCell ref="K1:K2"/>
    <mergeCell ref="L1:L2"/>
    <mergeCell ref="S1:S2"/>
    <mergeCell ref="T1:T2"/>
    <mergeCell ref="A1:B2"/>
    <mergeCell ref="C1:D2"/>
    <mergeCell ref="E1:E2"/>
    <mergeCell ref="F1:J1"/>
    <mergeCell ref="U1:U2"/>
    <mergeCell ref="M1:M2"/>
    <mergeCell ref="N1:N2"/>
    <mergeCell ref="O1:O2"/>
    <mergeCell ref="P1:P2"/>
    <mergeCell ref="Q1:Q2"/>
    <mergeCell ref="R1:R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D4:H34"/>
  <sheetViews>
    <sheetView showGridLines="0" zoomScalePageLayoutView="0" workbookViewId="0" topLeftCell="C4">
      <selection activeCell="H17" sqref="F16:H17"/>
    </sheetView>
  </sheetViews>
  <sheetFormatPr defaultColWidth="8.8515625" defaultRowHeight="11.25"/>
  <cols>
    <col min="1" max="2" width="0" style="136" hidden="1" customWidth="1"/>
    <col min="3" max="4" width="8.8515625" style="6" customWidth="1"/>
    <col min="5" max="5" width="22.140625" style="6" customWidth="1"/>
    <col min="6" max="6" width="75.00390625" style="6" customWidth="1"/>
    <col min="7" max="7" width="16.28125" style="6" customWidth="1"/>
    <col min="8" max="16384" width="8.8515625" style="6" customWidth="1"/>
  </cols>
  <sheetData>
    <row r="1" s="136" customFormat="1" ht="11.25" customHeight="1" hidden="1"/>
    <row r="2" s="136" customFormat="1" ht="11.25" customHeight="1" hidden="1"/>
    <row r="3" s="136" customFormat="1" ht="11.25" customHeight="1" hidden="1"/>
    <row r="4" spans="7:8" ht="11.25">
      <c r="G4" s="190" t="str">
        <f>FORMCODE</f>
        <v>GAS</v>
      </c>
      <c r="H4" s="190"/>
    </row>
    <row r="5" spans="7:8" ht="11.25">
      <c r="G5" s="190" t="str">
        <f>VERSION</f>
        <v>Версия 1.2</v>
      </c>
      <c r="H5" s="190"/>
    </row>
    <row r="6" spans="7:8" ht="11.25">
      <c r="G6" s="137"/>
      <c r="H6" s="137"/>
    </row>
    <row r="7" spans="7:8" ht="11.25">
      <c r="G7" s="152"/>
      <c r="H7" s="152"/>
    </row>
    <row r="8" spans="4:8" ht="11.25" customHeight="1">
      <c r="D8" s="153" t="s">
        <v>566</v>
      </c>
      <c r="E8" s="153"/>
      <c r="F8" s="153"/>
      <c r="G8" s="153"/>
      <c r="H8" s="153"/>
    </row>
    <row r="9" spans="4:8" ht="32.25" customHeight="1">
      <c r="D9" s="154" t="str">
        <f>FORMNAME</f>
        <v>Сведения о добыче природного газа и конденсата</v>
      </c>
      <c r="E9" s="154"/>
      <c r="F9" s="154"/>
      <c r="G9" s="154"/>
      <c r="H9" s="154"/>
    </row>
    <row r="10" spans="4:8" ht="11.25">
      <c r="D10" s="155"/>
      <c r="E10" s="155"/>
      <c r="F10" s="155"/>
      <c r="G10" s="155"/>
      <c r="H10" s="155"/>
    </row>
    <row r="12" spans="5:7" s="30" customFormat="1" ht="33.75" customHeight="1">
      <c r="E12" s="189"/>
      <c r="F12" s="189"/>
      <c r="G12" s="189"/>
    </row>
    <row r="13" spans="5:7" s="30" customFormat="1" ht="33.75" customHeight="1">
      <c r="E13" s="138"/>
      <c r="F13" s="31"/>
      <c r="G13" s="31"/>
    </row>
    <row r="14" spans="5:7" s="30" customFormat="1" ht="33.75" customHeight="1">
      <c r="E14" s="138"/>
      <c r="F14" s="31"/>
      <c r="G14" s="31"/>
    </row>
    <row r="15" spans="5:7" s="30" customFormat="1" ht="33.75" customHeight="1">
      <c r="E15" s="138"/>
      <c r="F15" s="31"/>
      <c r="G15" s="31"/>
    </row>
    <row r="16" spans="5:7" s="30" customFormat="1" ht="33.75" customHeight="1">
      <c r="E16" s="138"/>
      <c r="F16" s="31"/>
      <c r="G16" s="31"/>
    </row>
    <row r="17" spans="5:7" s="30" customFormat="1" ht="33.75" customHeight="1">
      <c r="E17" s="138"/>
      <c r="F17" s="31"/>
      <c r="G17" s="31"/>
    </row>
    <row r="18" spans="5:7" s="30" customFormat="1" ht="33.75" customHeight="1">
      <c r="E18" s="138"/>
      <c r="F18" s="31"/>
      <c r="G18" s="31"/>
    </row>
    <row r="19" spans="5:7" s="30" customFormat="1" ht="33.75" customHeight="1">
      <c r="E19" s="138"/>
      <c r="F19" s="31"/>
      <c r="G19" s="31"/>
    </row>
    <row r="20" spans="5:7" s="30" customFormat="1" ht="33.75" customHeight="1">
      <c r="E20" s="138"/>
      <c r="F20" s="31"/>
      <c r="G20" s="31"/>
    </row>
    <row r="21" spans="5:7" s="30" customFormat="1" ht="33.75" customHeight="1">
      <c r="E21" s="138"/>
      <c r="F21" s="31"/>
      <c r="G21" s="31"/>
    </row>
    <row r="22" spans="5:7" s="30" customFormat="1" ht="33.75" customHeight="1">
      <c r="E22" s="138"/>
      <c r="F22" s="31"/>
      <c r="G22" s="31"/>
    </row>
    <row r="23" spans="5:7" s="30" customFormat="1" ht="33.75" customHeight="1">
      <c r="E23" s="138"/>
      <c r="F23" s="31"/>
      <c r="G23" s="31"/>
    </row>
    <row r="24" spans="5:7" s="30" customFormat="1" ht="33.75" customHeight="1">
      <c r="E24" s="138"/>
      <c r="F24" s="31"/>
      <c r="G24" s="31"/>
    </row>
    <row r="25" spans="5:7" s="30" customFormat="1" ht="33.75" customHeight="1">
      <c r="E25" s="138"/>
      <c r="F25" s="31"/>
      <c r="G25" s="31"/>
    </row>
    <row r="26" spans="5:7" s="30" customFormat="1" ht="33.75" customHeight="1">
      <c r="E26" s="138"/>
      <c r="F26" s="31"/>
      <c r="G26" s="31"/>
    </row>
    <row r="27" spans="5:7" s="30" customFormat="1" ht="33.75" customHeight="1">
      <c r="E27" s="138"/>
      <c r="F27" s="31"/>
      <c r="G27" s="31"/>
    </row>
    <row r="28" spans="5:7" s="30" customFormat="1" ht="33.75" customHeight="1">
      <c r="E28" s="138"/>
      <c r="F28" s="31"/>
      <c r="G28" s="31"/>
    </row>
    <row r="29" spans="5:7" s="30" customFormat="1" ht="33.75" customHeight="1">
      <c r="E29" s="138"/>
      <c r="F29" s="31"/>
      <c r="G29" s="31"/>
    </row>
    <row r="30" spans="5:7" s="30" customFormat="1" ht="33.75" customHeight="1">
      <c r="E30" s="138"/>
      <c r="F30" s="31"/>
      <c r="G30" s="31"/>
    </row>
    <row r="31" spans="5:7" s="30" customFormat="1" ht="21" customHeight="1">
      <c r="E31" s="189"/>
      <c r="F31" s="189"/>
      <c r="G31" s="189"/>
    </row>
    <row r="32" spans="5:7" s="30" customFormat="1" ht="21" customHeight="1">
      <c r="E32" s="138"/>
      <c r="F32" s="31"/>
      <c r="G32" s="31"/>
    </row>
    <row r="33" spans="5:7" s="30" customFormat="1" ht="21" customHeight="1">
      <c r="E33" s="138"/>
      <c r="F33" s="31"/>
      <c r="G33" s="31"/>
    </row>
    <row r="34" spans="5:7" s="30" customFormat="1" ht="44.25" customHeight="1">
      <c r="E34" s="189"/>
      <c r="F34" s="189"/>
      <c r="G34" s="189"/>
    </row>
  </sheetData>
  <sheetProtection password="E4D4" sheet="1" objects="1" scenarios="1"/>
  <mergeCells count="9">
    <mergeCell ref="E12:G12"/>
    <mergeCell ref="E31:G31"/>
    <mergeCell ref="E34:G34"/>
    <mergeCell ref="G4:H4"/>
    <mergeCell ref="G5:H5"/>
    <mergeCell ref="G7:H7"/>
    <mergeCell ref="D8:H8"/>
    <mergeCell ref="D9:H9"/>
    <mergeCell ref="D10:H1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Документ" shapeId="12122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Смольников Олег Николаевич</cp:lastModifiedBy>
  <cp:lastPrinted>2013-11-14T10:03:04Z</cp:lastPrinted>
  <dcterms:created xsi:type="dcterms:W3CDTF">2012-05-02T09:06:49Z</dcterms:created>
  <dcterms:modified xsi:type="dcterms:W3CDTF">2020-05-26T12:16:03Z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CODE">
    <vt:lpwstr>GAS</vt:lpwstr>
  </property>
  <property fmtid="{D5CDD505-2E9C-101B-9397-08002B2CF9AE}" pid="3" name="VERSION">
    <vt:lpwstr>Версия 1.2</vt:lpwstr>
  </property>
  <property fmtid="{D5CDD505-2E9C-101B-9397-08002B2CF9AE}" pid="4" name="FORMNAME">
    <vt:lpwstr>Сведения о добыче природного газа и конденсата</vt:lpwstr>
  </property>
  <property fmtid="{D5CDD505-2E9C-101B-9397-08002B2CF9AE}" pid="5" name="CHKSTATUS">
    <vt:i4>-1</vt:i4>
  </property>
  <property fmtid="{D5CDD505-2E9C-101B-9397-08002B2CF9AE}" pid="6" name="COMPANY">
    <vt:lpwstr>0</vt:lpwstr>
  </property>
  <property fmtid="{D5CDD505-2E9C-101B-9397-08002B2CF9AE}" pid="7" name="PERIOD">
    <vt:lpwstr> </vt:lpwstr>
  </property>
</Properties>
</file>